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aniela.drahosova\Documents\Návrh 2023 - 2024\"/>
    </mc:Choice>
  </mc:AlternateContent>
  <xr:revisionPtr revIDLastSave="0" documentId="13_ncr:1_{166F9A77-F421-40DE-8B6D-C71FCB7D4A92}" xr6:coauthVersionLast="47" xr6:coauthVersionMax="47" xr10:uidLastSave="{00000000-0000-0000-0000-000000000000}"/>
  <bookViews>
    <workbookView xWindow="-120" yWindow="-120" windowWidth="29040" windowHeight="15720" xr2:uid="{C206422A-6075-47FD-9C26-CA321E156A89}"/>
  </bookViews>
  <sheets>
    <sheet name="Hárok1" sheetId="1" r:id="rId1"/>
  </sheets>
  <definedNames>
    <definedName name="_xlnm.Print_Area" localSheetId="0">Hárok1!$A$1:$H$385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83" i="1" l="1"/>
  <c r="G99" i="1"/>
  <c r="G152" i="1"/>
  <c r="G320" i="1"/>
  <c r="G322" i="1"/>
  <c r="G323" i="1"/>
  <c r="G317" i="1"/>
  <c r="G318" i="1"/>
  <c r="G319" i="1"/>
  <c r="G364" i="1"/>
  <c r="G365" i="1"/>
  <c r="G363" i="1"/>
  <c r="E326" i="1"/>
  <c r="E358" i="1"/>
  <c r="F358" i="1"/>
  <c r="E103" i="1"/>
  <c r="F103" i="1"/>
  <c r="F68" i="1"/>
  <c r="N304" i="1"/>
  <c r="G337" i="1"/>
  <c r="G338" i="1"/>
  <c r="G354" i="1"/>
  <c r="G355" i="1"/>
  <c r="G359" i="1"/>
  <c r="G311" i="1"/>
  <c r="G312" i="1"/>
  <c r="G314" i="1"/>
  <c r="G315" i="1"/>
  <c r="G321" i="1"/>
  <c r="G324" i="1"/>
  <c r="G327" i="1"/>
  <c r="G250" i="1"/>
  <c r="G251" i="1"/>
  <c r="G253" i="1"/>
  <c r="G254" i="1"/>
  <c r="G255" i="1"/>
  <c r="G256" i="1"/>
  <c r="G258" i="1"/>
  <c r="G237" i="1"/>
  <c r="G238" i="1"/>
  <c r="G240" i="1"/>
  <c r="G243" i="1"/>
  <c r="G222" i="1"/>
  <c r="G223" i="1"/>
  <c r="G225" i="1"/>
  <c r="G221" i="1"/>
  <c r="F242" i="1"/>
  <c r="F257" i="1"/>
  <c r="F252" i="1"/>
  <c r="F248" i="1" s="1"/>
  <c r="E257" i="1"/>
  <c r="F239" i="1"/>
  <c r="F339" i="1"/>
  <c r="F334" i="1" s="1"/>
  <c r="F326" i="1"/>
  <c r="F313" i="1"/>
  <c r="F308" i="1" s="1"/>
  <c r="F230" i="1"/>
  <c r="G209" i="1"/>
  <c r="G210" i="1"/>
  <c r="G212" i="1"/>
  <c r="G215" i="1"/>
  <c r="G195" i="1"/>
  <c r="G182" i="1"/>
  <c r="G183" i="1"/>
  <c r="G185" i="1"/>
  <c r="G186" i="1"/>
  <c r="G188" i="1"/>
  <c r="G168" i="1"/>
  <c r="G148" i="1"/>
  <c r="G149" i="1"/>
  <c r="G151" i="1"/>
  <c r="G153" i="1"/>
  <c r="G154" i="1"/>
  <c r="G156" i="1"/>
  <c r="G135" i="1"/>
  <c r="G136" i="1"/>
  <c r="G138" i="1"/>
  <c r="G139" i="1"/>
  <c r="G141" i="1"/>
  <c r="F214" i="1"/>
  <c r="F211" i="1"/>
  <c r="F184" i="1"/>
  <c r="F179" i="1" s="1"/>
  <c r="F173" i="1"/>
  <c r="G173" i="1" s="1"/>
  <c r="F155" i="1"/>
  <c r="E155" i="1"/>
  <c r="F150" i="1"/>
  <c r="F140" i="1"/>
  <c r="F137" i="1"/>
  <c r="F132" i="1" s="1"/>
  <c r="G119" i="1"/>
  <c r="G120" i="1"/>
  <c r="G118" i="1"/>
  <c r="F125" i="1"/>
  <c r="G62" i="1"/>
  <c r="G63" i="1"/>
  <c r="G66" i="1"/>
  <c r="G61" i="1"/>
  <c r="G95" i="1"/>
  <c r="G96" i="1"/>
  <c r="G98" i="1"/>
  <c r="G100" i="1"/>
  <c r="G101" i="1"/>
  <c r="G102" i="1"/>
  <c r="G104" i="1"/>
  <c r="G78" i="1"/>
  <c r="G79" i="1"/>
  <c r="G81" i="1"/>
  <c r="G82" i="1"/>
  <c r="G84" i="1"/>
  <c r="G87" i="1"/>
  <c r="F86" i="1"/>
  <c r="E86" i="1"/>
  <c r="F97" i="1"/>
  <c r="F80" i="1"/>
  <c r="G8" i="1"/>
  <c r="G9" i="1"/>
  <c r="G7" i="1"/>
  <c r="G39" i="1"/>
  <c r="G40" i="1"/>
  <c r="G42" i="1"/>
  <c r="G43" i="1"/>
  <c r="G44" i="1"/>
  <c r="G45" i="1"/>
  <c r="G47" i="1"/>
  <c r="G24" i="1"/>
  <c r="G25" i="1"/>
  <c r="G27" i="1"/>
  <c r="G31" i="1"/>
  <c r="F41" i="1"/>
  <c r="F46" i="1"/>
  <c r="E46" i="1"/>
  <c r="F30" i="1"/>
  <c r="F26" i="1"/>
  <c r="E30" i="1"/>
  <c r="E365" i="1"/>
  <c r="E381" i="1" s="1"/>
  <c r="F365" i="1"/>
  <c r="F381" i="1" s="1"/>
  <c r="D365" i="1"/>
  <c r="D381" i="1" s="1"/>
  <c r="D242" i="1"/>
  <c r="E242" i="1"/>
  <c r="D214" i="1"/>
  <c r="E214" i="1"/>
  <c r="D140" i="1"/>
  <c r="E140" i="1"/>
  <c r="D86" i="1"/>
  <c r="D30" i="1"/>
  <c r="G242" i="1" l="1"/>
  <c r="F333" i="1"/>
  <c r="F371" i="1" s="1"/>
  <c r="G257" i="1"/>
  <c r="F307" i="1"/>
  <c r="F370" i="1" s="1"/>
  <c r="F234" i="1"/>
  <c r="G358" i="1"/>
  <c r="G326" i="1"/>
  <c r="F247" i="1"/>
  <c r="G155" i="1"/>
  <c r="G214" i="1"/>
  <c r="F92" i="1"/>
  <c r="G140" i="1"/>
  <c r="F21" i="1"/>
  <c r="G46" i="1"/>
  <c r="G103" i="1"/>
  <c r="F145" i="1"/>
  <c r="F131" i="1" s="1"/>
  <c r="G86" i="1"/>
  <c r="F206" i="1"/>
  <c r="F75" i="1"/>
  <c r="G30" i="1"/>
  <c r="F36" i="1"/>
  <c r="D358" i="1"/>
  <c r="E339" i="1"/>
  <c r="G339" i="1" s="1"/>
  <c r="D339" i="1"/>
  <c r="D326" i="1"/>
  <c r="E313" i="1"/>
  <c r="G313" i="1" s="1"/>
  <c r="D313" i="1"/>
  <c r="D307" i="1" s="1"/>
  <c r="D370" i="1" s="1"/>
  <c r="D257" i="1"/>
  <c r="E252" i="1"/>
  <c r="E247" i="1" s="1"/>
  <c r="D252" i="1"/>
  <c r="E239" i="1"/>
  <c r="E234" i="1" s="1"/>
  <c r="E262" i="1" s="1"/>
  <c r="D239" i="1"/>
  <c r="D234" i="1" s="1"/>
  <c r="D262" i="1" s="1"/>
  <c r="D230" i="1"/>
  <c r="D275" i="1" s="1"/>
  <c r="E230" i="1"/>
  <c r="E275" i="1" s="1"/>
  <c r="F275" i="1"/>
  <c r="E211" i="1"/>
  <c r="E206" i="1" s="1"/>
  <c r="E285" i="1" s="1"/>
  <c r="D211" i="1"/>
  <c r="F200" i="1"/>
  <c r="E200" i="1"/>
  <c r="E274" i="1" s="1"/>
  <c r="D200" i="1"/>
  <c r="D274" i="1" s="1"/>
  <c r="F284" i="1"/>
  <c r="E184" i="1"/>
  <c r="E179" i="1" s="1"/>
  <c r="D184" i="1"/>
  <c r="D179" i="1" s="1"/>
  <c r="D284" i="1" s="1"/>
  <c r="F273" i="1"/>
  <c r="E273" i="1"/>
  <c r="D173" i="1"/>
  <c r="D273" i="1" s="1"/>
  <c r="D155" i="1"/>
  <c r="E150" i="1"/>
  <c r="G150" i="1" s="1"/>
  <c r="D150" i="1"/>
  <c r="F160" i="1"/>
  <c r="E137" i="1"/>
  <c r="G137" i="1" s="1"/>
  <c r="D137" i="1"/>
  <c r="D132" i="1" s="1"/>
  <c r="D160" i="1" s="1"/>
  <c r="F272" i="1"/>
  <c r="E125" i="1"/>
  <c r="E272" i="1" s="1"/>
  <c r="D125" i="1"/>
  <c r="D272" i="1" s="1"/>
  <c r="D68" i="1"/>
  <c r="D271" i="1" s="1"/>
  <c r="E68" i="1"/>
  <c r="E271" i="1" s="1"/>
  <c r="F271" i="1"/>
  <c r="D103" i="1"/>
  <c r="E97" i="1"/>
  <c r="D97" i="1"/>
  <c r="E80" i="1"/>
  <c r="G80" i="1" s="1"/>
  <c r="D80" i="1"/>
  <c r="D75" i="1" s="1"/>
  <c r="D46" i="1"/>
  <c r="D41" i="1"/>
  <c r="E41" i="1"/>
  <c r="G41" i="1" s="1"/>
  <c r="D26" i="1"/>
  <c r="E26" i="1"/>
  <c r="E21" i="1" s="1"/>
  <c r="F14" i="1"/>
  <c r="E14" i="1"/>
  <c r="E270" i="1" s="1"/>
  <c r="D14" i="1"/>
  <c r="D270" i="1" s="1"/>
  <c r="G271" i="1" l="1"/>
  <c r="G234" i="1"/>
  <c r="G239" i="1"/>
  <c r="G275" i="1"/>
  <c r="G272" i="1"/>
  <c r="G247" i="1"/>
  <c r="G230" i="1"/>
  <c r="G273" i="1"/>
  <c r="F372" i="1"/>
  <c r="F286" i="1"/>
  <c r="G252" i="1"/>
  <c r="E248" i="1"/>
  <c r="G248" i="1" s="1"/>
  <c r="E333" i="1"/>
  <c r="G206" i="1"/>
  <c r="E308" i="1"/>
  <c r="G308" i="1" s="1"/>
  <c r="E307" i="1"/>
  <c r="E334" i="1"/>
  <c r="G334" i="1" s="1"/>
  <c r="F20" i="1"/>
  <c r="G21" i="1"/>
  <c r="F274" i="1"/>
  <c r="G274" i="1" s="1"/>
  <c r="G200" i="1"/>
  <c r="E75" i="1"/>
  <c r="G75" i="1" s="1"/>
  <c r="F285" i="1"/>
  <c r="G285" i="1" s="1"/>
  <c r="G184" i="1"/>
  <c r="E284" i="1"/>
  <c r="G284" i="1" s="1"/>
  <c r="G179" i="1"/>
  <c r="G211" i="1"/>
  <c r="G125" i="1"/>
  <c r="G26" i="1"/>
  <c r="F108" i="1"/>
  <c r="G68" i="1"/>
  <c r="E92" i="1"/>
  <c r="G92" i="1" s="1"/>
  <c r="G97" i="1"/>
  <c r="F74" i="1"/>
  <c r="F270" i="1"/>
  <c r="G270" i="1" s="1"/>
  <c r="G14" i="1"/>
  <c r="F53" i="1"/>
  <c r="F262" i="1"/>
  <c r="G262" i="1" s="1"/>
  <c r="D36" i="1"/>
  <c r="D53" i="1" s="1"/>
  <c r="E132" i="1"/>
  <c r="F52" i="1"/>
  <c r="D206" i="1"/>
  <c r="D285" i="1" s="1"/>
  <c r="D21" i="1"/>
  <c r="D52" i="1" s="1"/>
  <c r="D333" i="1"/>
  <c r="D371" i="1" s="1"/>
  <c r="D372" i="1" s="1"/>
  <c r="D380" i="1" s="1"/>
  <c r="D382" i="1" s="1"/>
  <c r="E286" i="1"/>
  <c r="D286" i="1"/>
  <c r="E276" i="1"/>
  <c r="D276" i="1"/>
  <c r="D247" i="1"/>
  <c r="F109" i="1"/>
  <c r="E52" i="1"/>
  <c r="E36" i="1"/>
  <c r="E53" i="1" s="1"/>
  <c r="E145" i="1"/>
  <c r="E161" i="1" s="1"/>
  <c r="D145" i="1"/>
  <c r="D92" i="1"/>
  <c r="D109" i="1" s="1"/>
  <c r="D108" i="1"/>
  <c r="F380" i="1" l="1"/>
  <c r="E370" i="1"/>
  <c r="G307" i="1"/>
  <c r="E371" i="1"/>
  <c r="G371" i="1" s="1"/>
  <c r="G333" i="1"/>
  <c r="G286" i="1"/>
  <c r="E108" i="1"/>
  <c r="G108" i="1" s="1"/>
  <c r="F276" i="1"/>
  <c r="G276" i="1" s="1"/>
  <c r="G145" i="1"/>
  <c r="E160" i="1"/>
  <c r="G160" i="1" s="1"/>
  <c r="G132" i="1"/>
  <c r="F110" i="1"/>
  <c r="G53" i="1"/>
  <c r="G36" i="1"/>
  <c r="F54" i="1"/>
  <c r="G52" i="1"/>
  <c r="E20" i="1"/>
  <c r="G20" i="1" s="1"/>
  <c r="D54" i="1"/>
  <c r="D281" i="1" s="1"/>
  <c r="F263" i="1"/>
  <c r="F287" i="1"/>
  <c r="E263" i="1"/>
  <c r="E264" i="1" s="1"/>
  <c r="E287" i="1"/>
  <c r="D263" i="1"/>
  <c r="D264" i="1" s="1"/>
  <c r="D287" i="1"/>
  <c r="E131" i="1"/>
  <c r="G131" i="1" s="1"/>
  <c r="D20" i="1"/>
  <c r="E54" i="1"/>
  <c r="E281" i="1" s="1"/>
  <c r="D74" i="1"/>
  <c r="E109" i="1"/>
  <c r="E74" i="1"/>
  <c r="G74" i="1" s="1"/>
  <c r="D161" i="1"/>
  <c r="D162" i="1" s="1"/>
  <c r="D283" i="1" s="1"/>
  <c r="D131" i="1"/>
  <c r="F161" i="1"/>
  <c r="D110" i="1"/>
  <c r="D282" i="1" s="1"/>
  <c r="G370" i="1" l="1"/>
  <c r="E372" i="1"/>
  <c r="F382" i="1"/>
  <c r="G287" i="1"/>
  <c r="F264" i="1"/>
  <c r="G264" i="1" s="1"/>
  <c r="G263" i="1"/>
  <c r="E110" i="1"/>
  <c r="E282" i="1" s="1"/>
  <c r="E162" i="1"/>
  <c r="E283" i="1" s="1"/>
  <c r="G109" i="1"/>
  <c r="F162" i="1"/>
  <c r="G161" i="1"/>
  <c r="F282" i="1"/>
  <c r="F281" i="1"/>
  <c r="G281" i="1" s="1"/>
  <c r="G54" i="1"/>
  <c r="D288" i="1"/>
  <c r="D299" i="1" s="1"/>
  <c r="D377" i="1" s="1"/>
  <c r="D379" i="1" s="1"/>
  <c r="D383" i="1" s="1"/>
  <c r="E380" i="1" l="1"/>
  <c r="G372" i="1"/>
  <c r="G282" i="1"/>
  <c r="E288" i="1"/>
  <c r="E299" i="1" s="1"/>
  <c r="E377" i="1" s="1"/>
  <c r="G110" i="1"/>
  <c r="F283" i="1"/>
  <c r="G162" i="1"/>
  <c r="E382" i="1" l="1"/>
  <c r="G382" i="1" s="1"/>
  <c r="G380" i="1"/>
  <c r="F288" i="1"/>
  <c r="F299" i="1" s="1"/>
  <c r="F377" i="1" s="1"/>
  <c r="F379" i="1" s="1"/>
  <c r="F383" i="1" s="1"/>
  <c r="G283" i="1"/>
  <c r="E379" i="1"/>
  <c r="G288" i="1" l="1"/>
  <c r="G377" i="1"/>
  <c r="E383" i="1"/>
  <c r="G383" i="1" s="1"/>
  <c r="G379" i="1"/>
</calcChain>
</file>

<file path=xl/sharedStrings.xml><?xml version="1.0" encoding="utf-8"?>
<sst xmlns="http://schemas.openxmlformats.org/spreadsheetml/2006/main" count="572" uniqueCount="141">
  <si>
    <t xml:space="preserve">ORIGINÁLNE KOMPETENCIE </t>
  </si>
  <si>
    <t xml:space="preserve">Materská škôlka - Marcheggská  ul. </t>
  </si>
  <si>
    <t>(údaje v €)</t>
  </si>
  <si>
    <t>Zdroj</t>
  </si>
  <si>
    <t xml:space="preserve">Bežné príjmy </t>
  </si>
  <si>
    <t xml:space="preserve">Príjmy od rodičov </t>
  </si>
  <si>
    <t xml:space="preserve">Popl. a platby za réžia </t>
  </si>
  <si>
    <t>72f</t>
  </si>
  <si>
    <t>Platby za stravu</t>
  </si>
  <si>
    <t xml:space="preserve">Platby za stravu režia </t>
  </si>
  <si>
    <t xml:space="preserve">Príjmy   z dobropisov </t>
  </si>
  <si>
    <t>72c</t>
  </si>
  <si>
    <t>Granty</t>
  </si>
  <si>
    <t>Transfer MŠ projekt 80 %  HM</t>
  </si>
  <si>
    <t xml:space="preserve">Príjmy spolu </t>
  </si>
  <si>
    <t xml:space="preserve">Finančné operácie </t>
  </si>
  <si>
    <t xml:space="preserve">Bežné výdavky </t>
  </si>
  <si>
    <t xml:space="preserve">MŠ Marcheggská celkom </t>
  </si>
  <si>
    <t xml:space="preserve">Mzdy </t>
  </si>
  <si>
    <t>Odvody do fondov</t>
  </si>
  <si>
    <t xml:space="preserve">Osobné níklady </t>
  </si>
  <si>
    <t xml:space="preserve">Dotácia mesto </t>
  </si>
  <si>
    <t xml:space="preserve">Vlastné zdroje </t>
  </si>
  <si>
    <t>Tovary a služby</t>
  </si>
  <si>
    <t xml:space="preserve">Bežné transfery </t>
  </si>
  <si>
    <t xml:space="preserve">ŠJ Marcheggská </t>
  </si>
  <si>
    <t>Tov.sl.potraviny</t>
  </si>
  <si>
    <t>Spolu</t>
  </si>
  <si>
    <t>O9.1.1.1.</t>
  </si>
  <si>
    <t>O9.6.01.</t>
  </si>
  <si>
    <t xml:space="preserve">Rakapituláca </t>
  </si>
  <si>
    <t xml:space="preserve">Bežné výdvaky MŠ Marcheggská </t>
  </si>
  <si>
    <t xml:space="preserve">Bežné výdvaky ŠJ  Marcheggská </t>
  </si>
  <si>
    <t xml:space="preserve">Celkom výdavky </t>
  </si>
  <si>
    <t xml:space="preserve">Materská škola  Janka Kráľa </t>
  </si>
  <si>
    <t>Príjmy  z prenáj.budov a priestorov</t>
  </si>
  <si>
    <t xml:space="preserve">MŠ Janka Kráľa  celkom </t>
  </si>
  <si>
    <t xml:space="preserve">ŠJ Janka Kráľa </t>
  </si>
  <si>
    <t xml:space="preserve">Bežné výdvaky MŠ  Janka Kráľa </t>
  </si>
  <si>
    <t>Bežné výdvaky ŠJ   Janka Kráľa</t>
  </si>
  <si>
    <t xml:space="preserve">Materská škola  Ružová ul. </t>
  </si>
  <si>
    <t>311/312001</t>
  </si>
  <si>
    <t xml:space="preserve">MŠ  Ružová   celkom </t>
  </si>
  <si>
    <t xml:space="preserve">MŠ Maarcheggská + ŠJ  </t>
  </si>
  <si>
    <t xml:space="preserve">Materská škola Janka Kráľa + ŠJ </t>
  </si>
  <si>
    <t xml:space="preserve">ŠJ  Ružová ul. </t>
  </si>
  <si>
    <t>Bežné výdvaky MŠ  Ružová</t>
  </si>
  <si>
    <t>Bežné výdvaky ŠJ    Ružová</t>
  </si>
  <si>
    <t xml:space="preserve">Materská škola  Hviezdoslavova ul. </t>
  </si>
  <si>
    <t xml:space="preserve">MŠ  Hviezdoslavova  celkom </t>
  </si>
  <si>
    <t xml:space="preserve">Základná umelecká škola </t>
  </si>
  <si>
    <t>O9.5.0.1.</t>
  </si>
  <si>
    <t>Základná škola kpt. Jána Nálepku</t>
  </si>
  <si>
    <t xml:space="preserve">Príjmy z prenaj.budov a priestorov </t>
  </si>
  <si>
    <t xml:space="preserve">Poplatky ŠKD </t>
  </si>
  <si>
    <t xml:space="preserve">Popl.a plat.režia  ŠJ </t>
  </si>
  <si>
    <t xml:space="preserve">Transfer zo ŠR </t>
  </si>
  <si>
    <t xml:space="preserve">ŠKD celkom </t>
  </si>
  <si>
    <t>Školská jedáleň</t>
  </si>
  <si>
    <t xml:space="preserve">Tov.asl.potraviny </t>
  </si>
  <si>
    <t xml:space="preserve">Bežné výdvaky ŠKD  ZŠ </t>
  </si>
  <si>
    <t>Bežné výdvaky ŠJ     ZŠ</t>
  </si>
  <si>
    <t xml:space="preserve">REKAPITULÁCIA - príjmy originálne kompetencie (vlastné ) </t>
  </si>
  <si>
    <t>O9111</t>
  </si>
  <si>
    <t xml:space="preserve">MŠ  Marcheggská ul. </t>
  </si>
  <si>
    <t>MŠ J. Kráľa</t>
  </si>
  <si>
    <t xml:space="preserve">MŠ Ružová ul. </t>
  </si>
  <si>
    <t xml:space="preserve">MŠ Hviezdoslavova ul. </t>
  </si>
  <si>
    <t>O9501</t>
  </si>
  <si>
    <t xml:space="preserve">Základná škola ŠKD + Šj </t>
  </si>
  <si>
    <t xml:space="preserve">SPOLU </t>
  </si>
  <si>
    <t xml:space="preserve">Bežné výdavky  </t>
  </si>
  <si>
    <t>O951</t>
  </si>
  <si>
    <t xml:space="preserve">ZŠ - ŠKD </t>
  </si>
  <si>
    <t>O9601</t>
  </si>
  <si>
    <t xml:space="preserve">ZŠ - ŠJ </t>
  </si>
  <si>
    <t>SPOLU BV origin.kompetencie</t>
  </si>
  <si>
    <t xml:space="preserve">Kapitálové  výdavky  </t>
  </si>
  <si>
    <t>ZUŠ</t>
  </si>
  <si>
    <t xml:space="preserve">MŠ ŠJ Marcheggská </t>
  </si>
  <si>
    <t>MŠ ŠJ Janka Kráľa</t>
  </si>
  <si>
    <t>MŠ Ružová</t>
  </si>
  <si>
    <t>ZŠ - ŠJ + ŠKD</t>
  </si>
  <si>
    <t>SPOLU KV - origin.kompetencie</t>
  </si>
  <si>
    <t>Výdav. celkom orign.kompet.</t>
  </si>
  <si>
    <t xml:space="preserve">Základná škola kpt. Jána Nálepku Stupava  1 a 2 stupeň </t>
  </si>
  <si>
    <t xml:space="preserve">Základníá škola  </t>
  </si>
  <si>
    <t xml:space="preserve">Základná škola 1. stupeň </t>
  </si>
  <si>
    <t>O9.1.2.1.</t>
  </si>
  <si>
    <t>3AC2</t>
  </si>
  <si>
    <t xml:space="preserve">Základná škola 2. stupeň </t>
  </si>
  <si>
    <t>O9.2.1.1.</t>
  </si>
  <si>
    <t>ŠR</t>
  </si>
  <si>
    <t>šR</t>
  </si>
  <si>
    <t xml:space="preserve">VZ šporotová činnosť </t>
  </si>
  <si>
    <t xml:space="preserve">Kapitálové výdavky ZŠ </t>
  </si>
  <si>
    <t xml:space="preserve">Nákup prevádz.strojov a prístr. </t>
  </si>
  <si>
    <t>Nákup špeciál.strojov a prístrojov</t>
  </si>
  <si>
    <t xml:space="preserve">Spolu kapitálové výdavky </t>
  </si>
  <si>
    <t>Základná škola I. a II. stupeň</t>
  </si>
  <si>
    <t>Výdavky  I. stupeň</t>
  </si>
  <si>
    <t xml:space="preserve">Bežné výdavky OK </t>
  </si>
  <si>
    <t xml:space="preserve">Kapitálové OK </t>
  </si>
  <si>
    <t xml:space="preserve">Spolu </t>
  </si>
  <si>
    <t>Bežné výdavky  I a II.stupeň</t>
  </si>
  <si>
    <t xml:space="preserve">Kapitálové PK </t>
  </si>
  <si>
    <t xml:space="preserve">Spolu PK </t>
  </si>
  <si>
    <t xml:space="preserve">Spolu  školstvo  </t>
  </si>
  <si>
    <t xml:space="preserve">Čerpanie </t>
  </si>
  <si>
    <t>131L</t>
  </si>
  <si>
    <t>Tovary a služby spolu</t>
  </si>
  <si>
    <t>11UA</t>
  </si>
  <si>
    <t>1AC1</t>
  </si>
  <si>
    <t>1AC2</t>
  </si>
  <si>
    <t>1AC3</t>
  </si>
  <si>
    <t>1PO1</t>
  </si>
  <si>
    <t>1PO2</t>
  </si>
  <si>
    <t xml:space="preserve">Tovary a služby celkom </t>
  </si>
  <si>
    <t>Tovary  a služby spolu</t>
  </si>
  <si>
    <t>Spolu tovary a služby</t>
  </si>
  <si>
    <t xml:space="preserve">Schválený ropočet </t>
  </si>
  <si>
    <t xml:space="preserve">Upravený </t>
  </si>
  <si>
    <t xml:space="preserve">rozpočet </t>
  </si>
  <si>
    <t xml:space="preserve">% </t>
  </si>
  <si>
    <t>plnenia</t>
  </si>
  <si>
    <t>3UAM</t>
  </si>
  <si>
    <t>131M</t>
  </si>
  <si>
    <t>3AC1</t>
  </si>
  <si>
    <t>72e</t>
  </si>
  <si>
    <t xml:space="preserve"> </t>
  </si>
  <si>
    <t xml:space="preserve">Čerpanie rozpočtu k 31.12. 2023 </t>
  </si>
  <si>
    <t>72  f</t>
  </si>
  <si>
    <t>k 31.12. 2023</t>
  </si>
  <si>
    <t>630/640</t>
  </si>
  <si>
    <t>1BB1</t>
  </si>
  <si>
    <t>Tovary  a služby</t>
  </si>
  <si>
    <t>3AC3</t>
  </si>
  <si>
    <t>72 c</t>
  </si>
  <si>
    <t>Tovary a služby spolku</t>
  </si>
  <si>
    <t>Spolu tovary a služby spolu</t>
  </si>
  <si>
    <t xml:space="preserve">Výdavky II.stupeň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</si>
</sst>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_-;\-* #,##0.00_-;_-* &quot;-&quot;??_-;_-@_-"/>
    <numFmt numFmtId="164" formatCode="_-* #,##0\ _S_k_-;\-* #,##0\ _S_k_-;_-* &quot;-&quot;??\ _S_k_-;_-@_-"/>
    <numFmt numFmtId="165" formatCode="_-* #,##0_-;\-* #,##0_-;_-* &quot;-&quot;??_-;_-@_-"/>
    <numFmt numFmtId="166" formatCode="_-* #,##0\ _€_-;\-* #,##0\ _€_-;_-* &quot;-&quot;??\ _€_-;_-@_-"/>
    <numFmt numFmtId="167" formatCode="0.0"/>
  </numFmts>
  <fonts count="24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9"/>
      <name val="Arial CE"/>
      <family val="2"/>
      <charset val="238"/>
    </font>
    <font>
      <b/>
      <sz val="10"/>
      <name val="Arial"/>
      <family val="2"/>
      <charset val="238"/>
    </font>
    <font>
      <b/>
      <sz val="10"/>
      <name val="Arial CE"/>
      <family val="2"/>
      <charset val="238"/>
    </font>
    <font>
      <sz val="8"/>
      <name val="Arial"/>
      <family val="2"/>
      <charset val="238"/>
    </font>
    <font>
      <b/>
      <sz val="8"/>
      <name val="Arial CE"/>
      <charset val="238"/>
    </font>
    <font>
      <b/>
      <sz val="8"/>
      <name val="Arial CE"/>
      <family val="2"/>
      <charset val="238"/>
    </font>
    <font>
      <b/>
      <sz val="8"/>
      <name val="Arial"/>
      <family val="2"/>
      <charset val="238"/>
    </font>
    <font>
      <sz val="8"/>
      <name val="Arial CE"/>
      <charset val="238"/>
    </font>
    <font>
      <sz val="8"/>
      <name val="Arial CE"/>
      <family val="2"/>
      <charset val="238"/>
    </font>
    <font>
      <b/>
      <sz val="12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9"/>
      <name val="Arial CE"/>
      <charset val="238"/>
    </font>
    <font>
      <sz val="9"/>
      <name val="Arial CE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sz val="9"/>
      <color theme="1"/>
      <name val="Arial"/>
      <family val="2"/>
      <charset val="238"/>
    </font>
    <font>
      <b/>
      <sz val="10"/>
      <name val="Arial CE"/>
      <charset val="238"/>
    </font>
    <font>
      <sz val="10"/>
      <name val="Arial CE"/>
      <charset val="238"/>
    </font>
    <font>
      <b/>
      <sz val="11"/>
      <name val="Arial CE"/>
      <charset val="238"/>
    </font>
    <font>
      <b/>
      <sz val="8"/>
      <color theme="1"/>
      <name val="Calibri"/>
      <family val="2"/>
      <charset val="238"/>
      <scheme val="minor"/>
    </font>
    <font>
      <sz val="11"/>
      <color rgb="FFFFFF00"/>
      <name val="Calibri"/>
      <family val="2"/>
      <charset val="238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08">
    <xf numFmtId="0" fontId="0" fillId="0" borderId="0" xfId="0"/>
    <xf numFmtId="0" fontId="3" fillId="0" borderId="0" xfId="0" applyFont="1"/>
    <xf numFmtId="0" fontId="0" fillId="2" borderId="0" xfId="0" applyFill="1"/>
    <xf numFmtId="0" fontId="4" fillId="0" borderId="0" xfId="0" applyFont="1"/>
    <xf numFmtId="0" fontId="5" fillId="3" borderId="0" xfId="0" applyFont="1" applyFill="1" applyAlignment="1">
      <alignment vertical="center"/>
    </xf>
    <xf numFmtId="0" fontId="0" fillId="3" borderId="0" xfId="0" applyFill="1" applyAlignment="1">
      <alignment vertical="center"/>
    </xf>
    <xf numFmtId="1" fontId="6" fillId="0" borderId="0" xfId="0" applyNumberFormat="1" applyFont="1" applyAlignment="1">
      <alignment horizontal="center"/>
    </xf>
    <xf numFmtId="0" fontId="7" fillId="4" borderId="1" xfId="0" applyFont="1" applyFill="1" applyBorder="1"/>
    <xf numFmtId="0" fontId="8" fillId="4" borderId="2" xfId="0" applyFont="1" applyFill="1" applyBorder="1"/>
    <xf numFmtId="0" fontId="9" fillId="5" borderId="3" xfId="0" applyFont="1" applyFill="1" applyBorder="1" applyAlignment="1">
      <alignment horizontal="center"/>
    </xf>
    <xf numFmtId="0" fontId="9" fillId="5" borderId="1" xfId="0" applyFont="1" applyFill="1" applyBorder="1" applyAlignment="1">
      <alignment horizontal="center"/>
    </xf>
    <xf numFmtId="0" fontId="7" fillId="4" borderId="4" xfId="0" applyFont="1" applyFill="1" applyBorder="1"/>
    <xf numFmtId="0" fontId="8" fillId="4" borderId="5" xfId="0" applyFont="1" applyFill="1" applyBorder="1"/>
    <xf numFmtId="0" fontId="9" fillId="5" borderId="6" xfId="0" applyFont="1" applyFill="1" applyBorder="1" applyAlignment="1">
      <alignment horizontal="center"/>
    </xf>
    <xf numFmtId="0" fontId="9" fillId="5" borderId="4" xfId="0" applyFont="1" applyFill="1" applyBorder="1" applyAlignment="1">
      <alignment horizontal="center"/>
    </xf>
    <xf numFmtId="0" fontId="10" fillId="0" borderId="4" xfId="0" applyFont="1" applyBorder="1"/>
    <xf numFmtId="0" fontId="11" fillId="0" borderId="7" xfId="0" applyFont="1" applyBorder="1"/>
    <xf numFmtId="164" fontId="6" fillId="6" borderId="7" xfId="1" applyNumberFormat="1" applyFont="1" applyFill="1" applyBorder="1"/>
    <xf numFmtId="164" fontId="6" fillId="6" borderId="8" xfId="1" applyNumberFormat="1" applyFont="1" applyFill="1" applyBorder="1"/>
    <xf numFmtId="0" fontId="10" fillId="0" borderId="7" xfId="0" applyFont="1" applyBorder="1"/>
    <xf numFmtId="0" fontId="0" fillId="4" borderId="7" xfId="0" applyFill="1" applyBorder="1"/>
    <xf numFmtId="0" fontId="8" fillId="4" borderId="7" xfId="0" applyFont="1" applyFill="1" applyBorder="1"/>
    <xf numFmtId="164" fontId="9" fillId="5" borderId="7" xfId="0" applyNumberFormat="1" applyFont="1" applyFill="1" applyBorder="1"/>
    <xf numFmtId="0" fontId="8" fillId="2" borderId="0" xfId="0" applyFont="1" applyFill="1"/>
    <xf numFmtId="164" fontId="9" fillId="2" borderId="0" xfId="0" applyNumberFormat="1" applyFont="1" applyFill="1"/>
    <xf numFmtId="0" fontId="0" fillId="7" borderId="7" xfId="0" applyFill="1" applyBorder="1"/>
    <xf numFmtId="0" fontId="8" fillId="7" borderId="7" xfId="0" applyFont="1" applyFill="1" applyBorder="1"/>
    <xf numFmtId="164" fontId="9" fillId="7" borderId="7" xfId="0" applyNumberFormat="1" applyFont="1" applyFill="1" applyBorder="1"/>
    <xf numFmtId="0" fontId="7" fillId="4" borderId="7" xfId="0" applyFont="1" applyFill="1" applyBorder="1"/>
    <xf numFmtId="0" fontId="0" fillId="0" borderId="7" xfId="0" applyBorder="1"/>
    <xf numFmtId="0" fontId="8" fillId="4" borderId="3" xfId="0" applyFont="1" applyFill="1" applyBorder="1"/>
    <xf numFmtId="0" fontId="8" fillId="4" borderId="11" xfId="0" applyFont="1" applyFill="1" applyBorder="1"/>
    <xf numFmtId="0" fontId="8" fillId="4" borderId="6" xfId="0" applyFont="1" applyFill="1" applyBorder="1"/>
    <xf numFmtId="0" fontId="8" fillId="4" borderId="12" xfId="0" applyFont="1" applyFill="1" applyBorder="1"/>
    <xf numFmtId="0" fontId="8" fillId="4" borderId="9" xfId="0" applyFont="1" applyFill="1" applyBorder="1"/>
    <xf numFmtId="0" fontId="8" fillId="4" borderId="10" xfId="0" applyFont="1" applyFill="1" applyBorder="1"/>
    <xf numFmtId="43" fontId="0" fillId="0" borderId="7" xfId="1" applyFont="1" applyBorder="1"/>
    <xf numFmtId="165" fontId="0" fillId="0" borderId="7" xfId="1" applyNumberFormat="1" applyFont="1" applyBorder="1"/>
    <xf numFmtId="165" fontId="0" fillId="0" borderId="7" xfId="0" applyNumberFormat="1" applyBorder="1"/>
    <xf numFmtId="0" fontId="0" fillId="5" borderId="7" xfId="0" applyFill="1" applyBorder="1"/>
    <xf numFmtId="165" fontId="0" fillId="5" borderId="7" xfId="0" applyNumberFormat="1" applyFill="1" applyBorder="1"/>
    <xf numFmtId="165" fontId="9" fillId="5" borderId="10" xfId="0" applyNumberFormat="1" applyFont="1" applyFill="1" applyBorder="1" applyAlignment="1">
      <alignment horizontal="center"/>
    </xf>
    <xf numFmtId="0" fontId="2" fillId="0" borderId="7" xfId="0" applyFont="1" applyBorder="1"/>
    <xf numFmtId="0" fontId="2" fillId="0" borderId="4" xfId="0" applyFont="1" applyBorder="1"/>
    <xf numFmtId="165" fontId="2" fillId="0" borderId="7" xfId="1" applyNumberFormat="1" applyFont="1" applyBorder="1"/>
    <xf numFmtId="165" fontId="4" fillId="5" borderId="10" xfId="0" applyNumberFormat="1" applyFont="1" applyFill="1" applyBorder="1" applyAlignment="1">
      <alignment horizontal="center"/>
    </xf>
    <xf numFmtId="0" fontId="2" fillId="5" borderId="7" xfId="0" applyFont="1" applyFill="1" applyBorder="1"/>
    <xf numFmtId="165" fontId="2" fillId="5" borderId="7" xfId="0" applyNumberFormat="1" applyFont="1" applyFill="1" applyBorder="1"/>
    <xf numFmtId="0" fontId="12" fillId="0" borderId="0" xfId="0" applyFont="1"/>
    <xf numFmtId="0" fontId="14" fillId="0" borderId="4" xfId="0" applyFont="1" applyBorder="1"/>
    <xf numFmtId="0" fontId="15" fillId="0" borderId="7" xfId="0" applyFont="1" applyBorder="1"/>
    <xf numFmtId="0" fontId="14" fillId="0" borderId="7" xfId="0" applyFont="1" applyBorder="1"/>
    <xf numFmtId="0" fontId="13" fillId="4" borderId="7" xfId="0" applyFont="1" applyFill="1" applyBorder="1"/>
    <xf numFmtId="0" fontId="3" fillId="4" borderId="7" xfId="0" applyFont="1" applyFill="1" applyBorder="1"/>
    <xf numFmtId="0" fontId="15" fillId="0" borderId="4" xfId="0" applyFont="1" applyBorder="1"/>
    <xf numFmtId="0" fontId="13" fillId="0" borderId="7" xfId="0" applyFont="1" applyBorder="1"/>
    <xf numFmtId="0" fontId="18" fillId="0" borderId="7" xfId="0" applyFont="1" applyBorder="1"/>
    <xf numFmtId="0" fontId="13" fillId="0" borderId="4" xfId="0" applyFont="1" applyBorder="1"/>
    <xf numFmtId="0" fontId="18" fillId="0" borderId="4" xfId="0" applyFont="1" applyBorder="1"/>
    <xf numFmtId="165" fontId="18" fillId="0" borderId="7" xfId="1" applyNumberFormat="1" applyFont="1" applyBorder="1"/>
    <xf numFmtId="165" fontId="18" fillId="0" borderId="4" xfId="1" applyNumberFormat="1" applyFont="1" applyBorder="1"/>
    <xf numFmtId="165" fontId="16" fillId="6" borderId="4" xfId="1" applyNumberFormat="1" applyFont="1" applyFill="1" applyBorder="1"/>
    <xf numFmtId="165" fontId="16" fillId="6" borderId="7" xfId="1" applyNumberFormat="1" applyFont="1" applyFill="1" applyBorder="1"/>
    <xf numFmtId="0" fontId="11" fillId="8" borderId="7" xfId="0" applyFont="1" applyFill="1" applyBorder="1"/>
    <xf numFmtId="0" fontId="8" fillId="0" borderId="7" xfId="0" applyFont="1" applyBorder="1"/>
    <xf numFmtId="164" fontId="0" fillId="0" borderId="7" xfId="0" applyNumberFormat="1" applyBorder="1"/>
    <xf numFmtId="164" fontId="2" fillId="5" borderId="7" xfId="0" applyNumberFormat="1" applyFont="1" applyFill="1" applyBorder="1"/>
    <xf numFmtId="0" fontId="11" fillId="0" borderId="1" xfId="0" applyFont="1" applyBorder="1"/>
    <xf numFmtId="0" fontId="11" fillId="8" borderId="1" xfId="0" applyFont="1" applyFill="1" applyBorder="1"/>
    <xf numFmtId="0" fontId="20" fillId="9" borderId="7" xfId="0" applyFont="1" applyFill="1" applyBorder="1"/>
    <xf numFmtId="0" fontId="2" fillId="0" borderId="9" xfId="0" applyFont="1" applyBorder="1"/>
    <xf numFmtId="0" fontId="0" fillId="0" borderId="4" xfId="0" applyBorder="1"/>
    <xf numFmtId="0" fontId="2" fillId="0" borderId="10" xfId="0" applyFont="1" applyBorder="1"/>
    <xf numFmtId="0" fontId="19" fillId="4" borderId="4" xfId="0" applyFont="1" applyFill="1" applyBorder="1"/>
    <xf numFmtId="0" fontId="11" fillId="4" borderId="7" xfId="0" applyFont="1" applyFill="1" applyBorder="1"/>
    <xf numFmtId="0" fontId="0" fillId="10" borderId="7" xfId="0" applyFill="1" applyBorder="1"/>
    <xf numFmtId="0" fontId="5" fillId="4" borderId="11" xfId="0" applyFont="1" applyFill="1" applyBorder="1"/>
    <xf numFmtId="0" fontId="9" fillId="2" borderId="0" xfId="0" applyFont="1" applyFill="1" applyAlignment="1">
      <alignment horizontal="center"/>
    </xf>
    <xf numFmtId="165" fontId="0" fillId="5" borderId="7" xfId="1" applyNumberFormat="1" applyFont="1" applyFill="1" applyBorder="1"/>
    <xf numFmtId="165" fontId="0" fillId="0" borderId="0" xfId="1" applyNumberFormat="1" applyFont="1"/>
    <xf numFmtId="165" fontId="17" fillId="5" borderId="7" xfId="1" applyNumberFormat="1" applyFont="1" applyFill="1" applyBorder="1"/>
    <xf numFmtId="0" fontId="21" fillId="9" borderId="7" xfId="0" applyFont="1" applyFill="1" applyBorder="1"/>
    <xf numFmtId="166" fontId="2" fillId="9" borderId="7" xfId="0" applyNumberFormat="1" applyFont="1" applyFill="1" applyBorder="1"/>
    <xf numFmtId="0" fontId="0" fillId="5" borderId="1" xfId="0" applyFill="1" applyBorder="1"/>
    <xf numFmtId="0" fontId="0" fillId="5" borderId="4" xfId="0" applyFill="1" applyBorder="1"/>
    <xf numFmtId="165" fontId="2" fillId="0" borderId="7" xfId="0" applyNumberFormat="1" applyFont="1" applyBorder="1"/>
    <xf numFmtId="165" fontId="2" fillId="5" borderId="7" xfId="1" applyNumberFormat="1" applyFont="1" applyFill="1" applyBorder="1"/>
    <xf numFmtId="165" fontId="0" fillId="0" borderId="0" xfId="0" applyNumberFormat="1"/>
    <xf numFmtId="165" fontId="0" fillId="10" borderId="7" xfId="1" applyNumberFormat="1" applyFont="1" applyFill="1" applyBorder="1"/>
    <xf numFmtId="0" fontId="2" fillId="10" borderId="7" xfId="0" applyFont="1" applyFill="1" applyBorder="1"/>
    <xf numFmtId="165" fontId="2" fillId="10" borderId="7" xfId="1" applyNumberFormat="1" applyFont="1" applyFill="1" applyBorder="1"/>
    <xf numFmtId="165" fontId="1" fillId="5" borderId="7" xfId="1" applyNumberFormat="1" applyFont="1" applyFill="1" applyBorder="1"/>
    <xf numFmtId="165" fontId="0" fillId="0" borderId="0" xfId="1" applyNumberFormat="1" applyFont="1" applyFill="1" applyBorder="1"/>
    <xf numFmtId="165" fontId="2" fillId="0" borderId="0" xfId="0" applyNumberFormat="1" applyFont="1"/>
    <xf numFmtId="0" fontId="2" fillId="0" borderId="0" xfId="0" applyFont="1"/>
    <xf numFmtId="165" fontId="2" fillId="2" borderId="0" xfId="0" applyNumberFormat="1" applyFont="1" applyFill="1"/>
    <xf numFmtId="0" fontId="22" fillId="5" borderId="4" xfId="0" applyFont="1" applyFill="1" applyBorder="1" applyAlignment="1">
      <alignment horizontal="center"/>
    </xf>
    <xf numFmtId="165" fontId="2" fillId="5" borderId="4" xfId="0" applyNumberFormat="1" applyFont="1" applyFill="1" applyBorder="1"/>
    <xf numFmtId="165" fontId="2" fillId="0" borderId="0" xfId="1" applyNumberFormat="1" applyFont="1" applyBorder="1"/>
    <xf numFmtId="167" fontId="0" fillId="0" borderId="7" xfId="0" applyNumberFormat="1" applyBorder="1"/>
    <xf numFmtId="167" fontId="2" fillId="0" borderId="7" xfId="0" applyNumberFormat="1" applyFont="1" applyBorder="1"/>
    <xf numFmtId="167" fontId="2" fillId="5" borderId="7" xfId="0" applyNumberFormat="1" applyFont="1" applyFill="1" applyBorder="1"/>
    <xf numFmtId="167" fontId="2" fillId="10" borderId="7" xfId="0" applyNumberFormat="1" applyFont="1" applyFill="1" applyBorder="1"/>
    <xf numFmtId="0" fontId="23" fillId="9" borderId="7" xfId="0" applyFont="1" applyFill="1" applyBorder="1"/>
    <xf numFmtId="165" fontId="0" fillId="2" borderId="7" xfId="1" applyNumberFormat="1" applyFont="1" applyFill="1" applyBorder="1"/>
    <xf numFmtId="165" fontId="0" fillId="0" borderId="8" xfId="1" applyNumberFormat="1" applyFont="1" applyFill="1" applyBorder="1"/>
    <xf numFmtId="0" fontId="0" fillId="2" borderId="7" xfId="0" applyFill="1" applyBorder="1"/>
    <xf numFmtId="43" fontId="2" fillId="5" borderId="7" xfId="1" applyFont="1" applyFill="1" applyBorder="1"/>
  </cellXfs>
  <cellStyles count="2">
    <cellStyle name="Čiarka" xfId="1" builtinId="3"/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4FC8A6-FE9B-4FA8-8DD9-C07B2D5E26C8}">
  <sheetPr>
    <pageSetUpPr fitToPage="1"/>
  </sheetPr>
  <dimension ref="A1:N383"/>
  <sheetViews>
    <sheetView tabSelected="1" zoomScaleNormal="100" zoomScaleSheetLayoutView="100" workbookViewId="0">
      <selection activeCell="G85" sqref="G85"/>
    </sheetView>
  </sheetViews>
  <sheetFormatPr defaultRowHeight="15" x14ac:dyDescent="0.25"/>
  <cols>
    <col min="1" max="1" width="6.85546875" customWidth="1"/>
    <col min="2" max="2" width="9" customWidth="1"/>
    <col min="3" max="3" width="31.5703125" customWidth="1"/>
    <col min="4" max="4" width="15.7109375" customWidth="1"/>
    <col min="5" max="6" width="13.42578125" customWidth="1"/>
    <col min="8" max="8" width="10.28515625" bestFit="1" customWidth="1"/>
  </cols>
  <sheetData>
    <row r="1" spans="1:7" x14ac:dyDescent="0.25">
      <c r="A1" s="1" t="s">
        <v>130</v>
      </c>
      <c r="B1" s="1"/>
      <c r="C1" s="1"/>
      <c r="D1" s="2"/>
    </row>
    <row r="2" spans="1:7" x14ac:dyDescent="0.25">
      <c r="A2" s="3" t="s">
        <v>0</v>
      </c>
      <c r="C2" s="3"/>
      <c r="D2" s="2"/>
    </row>
    <row r="3" spans="1:7" x14ac:dyDescent="0.25">
      <c r="A3" s="3"/>
      <c r="C3" s="3"/>
      <c r="D3" s="2"/>
    </row>
    <row r="4" spans="1:7" x14ac:dyDescent="0.25">
      <c r="A4" s="4" t="s">
        <v>1</v>
      </c>
      <c r="B4" s="5"/>
      <c r="C4" s="4"/>
      <c r="D4" s="6" t="s">
        <v>2</v>
      </c>
      <c r="E4" s="6" t="s">
        <v>2</v>
      </c>
      <c r="F4" s="6" t="s">
        <v>2</v>
      </c>
      <c r="G4" s="6" t="s">
        <v>2</v>
      </c>
    </row>
    <row r="5" spans="1:7" x14ac:dyDescent="0.25">
      <c r="A5" s="7" t="s">
        <v>3</v>
      </c>
      <c r="B5" s="8" t="s">
        <v>4</v>
      </c>
      <c r="C5" s="8"/>
      <c r="D5" s="9" t="s">
        <v>120</v>
      </c>
      <c r="E5" s="10" t="s">
        <v>121</v>
      </c>
      <c r="F5" s="10" t="s">
        <v>108</v>
      </c>
      <c r="G5" s="10" t="s">
        <v>123</v>
      </c>
    </row>
    <row r="6" spans="1:7" x14ac:dyDescent="0.25">
      <c r="A6" s="11"/>
      <c r="B6" s="12"/>
      <c r="C6" s="12"/>
      <c r="D6" s="13">
        <v>2023</v>
      </c>
      <c r="E6" s="14" t="s">
        <v>122</v>
      </c>
      <c r="F6" s="14" t="s">
        <v>132</v>
      </c>
      <c r="G6" s="96" t="s">
        <v>124</v>
      </c>
    </row>
    <row r="7" spans="1:7" x14ac:dyDescent="0.25">
      <c r="A7" s="15">
        <v>41</v>
      </c>
      <c r="B7" s="16">
        <v>223002</v>
      </c>
      <c r="C7" s="16" t="s">
        <v>5</v>
      </c>
      <c r="D7" s="17">
        <v>13000</v>
      </c>
      <c r="E7" s="17">
        <v>13000</v>
      </c>
      <c r="F7" s="18">
        <v>16380</v>
      </c>
      <c r="G7" s="99">
        <f>F7/E7*100</f>
        <v>126</v>
      </c>
    </row>
    <row r="8" spans="1:7" x14ac:dyDescent="0.25">
      <c r="A8" s="19">
        <v>41</v>
      </c>
      <c r="B8" s="16">
        <v>223001</v>
      </c>
      <c r="C8" s="16" t="s">
        <v>6</v>
      </c>
      <c r="D8" s="17">
        <v>1500</v>
      </c>
      <c r="E8" s="17">
        <v>1500</v>
      </c>
      <c r="F8" s="17">
        <v>1463</v>
      </c>
      <c r="G8" s="99">
        <f t="shared" ref="G8:G14" si="0">F8/E8*100</f>
        <v>97.533333333333331</v>
      </c>
    </row>
    <row r="9" spans="1:7" x14ac:dyDescent="0.25">
      <c r="A9" s="19" t="s">
        <v>7</v>
      </c>
      <c r="B9" s="19">
        <v>223003</v>
      </c>
      <c r="C9" s="16" t="s">
        <v>8</v>
      </c>
      <c r="D9" s="17">
        <v>24000</v>
      </c>
      <c r="E9" s="17">
        <v>24000</v>
      </c>
      <c r="F9" s="17">
        <v>31421</v>
      </c>
      <c r="G9" s="99">
        <f t="shared" si="0"/>
        <v>130.92083333333332</v>
      </c>
    </row>
    <row r="10" spans="1:7" x14ac:dyDescent="0.25">
      <c r="A10" s="19">
        <v>41</v>
      </c>
      <c r="B10" s="19">
        <v>223003</v>
      </c>
      <c r="C10" s="16" t="s">
        <v>9</v>
      </c>
      <c r="D10" s="17"/>
      <c r="E10" s="17"/>
      <c r="F10" s="17"/>
      <c r="G10" s="99">
        <v>0</v>
      </c>
    </row>
    <row r="11" spans="1:7" x14ac:dyDescent="0.25">
      <c r="A11" s="19">
        <v>41</v>
      </c>
      <c r="B11" s="16">
        <v>292012</v>
      </c>
      <c r="C11" s="16" t="s">
        <v>10</v>
      </c>
      <c r="D11" s="17"/>
      <c r="E11" s="17"/>
      <c r="F11" s="17"/>
      <c r="G11" s="99">
        <v>0</v>
      </c>
    </row>
    <row r="12" spans="1:7" x14ac:dyDescent="0.25">
      <c r="A12" s="19" t="s">
        <v>11</v>
      </c>
      <c r="B12" s="16">
        <v>311000</v>
      </c>
      <c r="C12" s="16" t="s">
        <v>12</v>
      </c>
      <c r="D12" s="17"/>
      <c r="E12" s="17"/>
      <c r="F12" s="17"/>
      <c r="G12" s="99">
        <v>0</v>
      </c>
    </row>
    <row r="13" spans="1:7" x14ac:dyDescent="0.25">
      <c r="A13" s="19">
        <v>111</v>
      </c>
      <c r="B13" s="16">
        <v>312001</v>
      </c>
      <c r="C13" s="16" t="s">
        <v>13</v>
      </c>
      <c r="D13" s="17"/>
      <c r="E13" s="17"/>
      <c r="F13" s="17"/>
      <c r="G13" s="99">
        <v>0</v>
      </c>
    </row>
    <row r="14" spans="1:7" x14ac:dyDescent="0.25">
      <c r="A14" s="20"/>
      <c r="B14" s="21"/>
      <c r="C14" s="21" t="s">
        <v>14</v>
      </c>
      <c r="D14" s="22">
        <f>SUM(D7:D11)</f>
        <v>38500</v>
      </c>
      <c r="E14" s="22">
        <f>SUM(E7:E11)</f>
        <v>38500</v>
      </c>
      <c r="F14" s="22">
        <f>SUM(F7:F11)</f>
        <v>49264</v>
      </c>
      <c r="G14" s="101">
        <f t="shared" si="0"/>
        <v>127.95844155844156</v>
      </c>
    </row>
    <row r="15" spans="1:7" x14ac:dyDescent="0.25">
      <c r="A15" s="2"/>
      <c r="B15" s="23"/>
      <c r="C15" s="23"/>
      <c r="D15" s="24"/>
    </row>
    <row r="16" spans="1:7" x14ac:dyDescent="0.25">
      <c r="A16" s="25"/>
      <c r="B16" s="26"/>
      <c r="C16" s="26" t="s">
        <v>15</v>
      </c>
      <c r="D16" s="27"/>
      <c r="E16" s="25"/>
      <c r="F16" s="25"/>
      <c r="G16" s="29"/>
    </row>
    <row r="18" spans="1:7" x14ac:dyDescent="0.25">
      <c r="A18" s="7" t="s">
        <v>3</v>
      </c>
      <c r="B18" s="30" t="s">
        <v>16</v>
      </c>
      <c r="C18" s="31"/>
      <c r="D18" s="9" t="s">
        <v>120</v>
      </c>
      <c r="E18" s="10" t="s">
        <v>121</v>
      </c>
      <c r="F18" s="10" t="s">
        <v>108</v>
      </c>
      <c r="G18" s="10" t="s">
        <v>123</v>
      </c>
    </row>
    <row r="19" spans="1:7" x14ac:dyDescent="0.25">
      <c r="A19" s="11"/>
      <c r="B19" s="32"/>
      <c r="C19" s="33"/>
      <c r="D19" s="13">
        <v>2023</v>
      </c>
      <c r="E19" s="14" t="s">
        <v>122</v>
      </c>
      <c r="F19" s="14" t="s">
        <v>132</v>
      </c>
      <c r="G19" s="96" t="s">
        <v>124</v>
      </c>
    </row>
    <row r="20" spans="1:7" x14ac:dyDescent="0.25">
      <c r="A20" s="28"/>
      <c r="B20" s="34" t="s">
        <v>43</v>
      </c>
      <c r="C20" s="35"/>
      <c r="D20" s="41">
        <f t="shared" ref="D20" si="1">D21+D36</f>
        <v>380995</v>
      </c>
      <c r="E20" s="45">
        <f>E21+E36</f>
        <v>417783</v>
      </c>
      <c r="F20" s="45">
        <f>F21+F36</f>
        <v>417758</v>
      </c>
      <c r="G20" s="101">
        <f>F20/E20*100</f>
        <v>99.994016032246407</v>
      </c>
    </row>
    <row r="21" spans="1:7" x14ac:dyDescent="0.25">
      <c r="A21" s="42">
        <v>41</v>
      </c>
      <c r="B21" s="43" t="s">
        <v>17</v>
      </c>
      <c r="C21" s="43"/>
      <c r="D21" s="44">
        <f>D26+D27+D31</f>
        <v>294783</v>
      </c>
      <c r="E21" s="44">
        <f>E26+E30+E31</f>
        <v>325059</v>
      </c>
      <c r="F21" s="44">
        <f>F26+F30+F31</f>
        <v>325035</v>
      </c>
      <c r="G21" s="99">
        <f t="shared" ref="G21:G31" si="2">F21/E21*100</f>
        <v>99.992616724963781</v>
      </c>
    </row>
    <row r="22" spans="1:7" x14ac:dyDescent="0.25">
      <c r="A22" s="29"/>
      <c r="B22" s="29" t="s">
        <v>28</v>
      </c>
      <c r="C22" s="29" t="s">
        <v>21</v>
      </c>
      <c r="D22" s="37">
        <v>281783</v>
      </c>
      <c r="E22" s="37"/>
      <c r="F22" s="37"/>
      <c r="G22" s="99">
        <v>0</v>
      </c>
    </row>
    <row r="23" spans="1:7" x14ac:dyDescent="0.25">
      <c r="A23" s="29"/>
      <c r="B23" s="29"/>
      <c r="C23" s="29" t="s">
        <v>22</v>
      </c>
      <c r="D23" s="37"/>
      <c r="E23" s="37"/>
      <c r="F23" s="37"/>
      <c r="G23" s="99">
        <v>0</v>
      </c>
    </row>
    <row r="24" spans="1:7" x14ac:dyDescent="0.25">
      <c r="A24" s="29">
        <v>41</v>
      </c>
      <c r="B24" s="29">
        <v>610</v>
      </c>
      <c r="C24" s="29" t="s">
        <v>18</v>
      </c>
      <c r="D24" s="37">
        <v>160000</v>
      </c>
      <c r="E24" s="37">
        <v>150741</v>
      </c>
      <c r="F24" s="37">
        <v>150741</v>
      </c>
      <c r="G24" s="99">
        <f t="shared" si="2"/>
        <v>100</v>
      </c>
    </row>
    <row r="25" spans="1:7" x14ac:dyDescent="0.25">
      <c r="A25" s="29">
        <v>41</v>
      </c>
      <c r="B25" s="29">
        <v>620</v>
      </c>
      <c r="C25" s="29" t="s">
        <v>19</v>
      </c>
      <c r="D25" s="37">
        <v>55920</v>
      </c>
      <c r="E25" s="37">
        <v>54377</v>
      </c>
      <c r="F25" s="37">
        <v>54377</v>
      </c>
      <c r="G25" s="99">
        <f t="shared" si="2"/>
        <v>100</v>
      </c>
    </row>
    <row r="26" spans="1:7" x14ac:dyDescent="0.25">
      <c r="A26" s="29"/>
      <c r="B26" s="46"/>
      <c r="C26" s="46" t="s">
        <v>20</v>
      </c>
      <c r="D26" s="86">
        <f t="shared" ref="D26:F26" si="3">SUM(D24:D25)</f>
        <v>215920</v>
      </c>
      <c r="E26" s="86">
        <f t="shared" si="3"/>
        <v>205118</v>
      </c>
      <c r="F26" s="86">
        <f t="shared" si="3"/>
        <v>205118</v>
      </c>
      <c r="G26" s="101">
        <f t="shared" si="2"/>
        <v>100</v>
      </c>
    </row>
    <row r="27" spans="1:7" x14ac:dyDescent="0.25">
      <c r="A27" s="29">
        <v>41</v>
      </c>
      <c r="B27" s="29">
        <v>630</v>
      </c>
      <c r="C27" s="29" t="s">
        <v>23</v>
      </c>
      <c r="D27" s="37">
        <v>78363</v>
      </c>
      <c r="E27" s="37">
        <v>94305</v>
      </c>
      <c r="F27" s="37">
        <v>94280</v>
      </c>
      <c r="G27" s="99">
        <f t="shared" si="2"/>
        <v>99.973490270929432</v>
      </c>
    </row>
    <row r="28" spans="1:7" x14ac:dyDescent="0.25">
      <c r="A28" s="29" t="s">
        <v>131</v>
      </c>
      <c r="B28" s="29">
        <v>630</v>
      </c>
      <c r="C28" s="29" t="s">
        <v>23</v>
      </c>
      <c r="D28" s="37"/>
      <c r="E28" s="104">
        <v>25240</v>
      </c>
      <c r="F28" s="104">
        <v>25241</v>
      </c>
      <c r="G28" s="99">
        <v>0</v>
      </c>
    </row>
    <row r="29" spans="1:7" x14ac:dyDescent="0.25">
      <c r="A29" s="29" t="s">
        <v>109</v>
      </c>
      <c r="B29" s="29"/>
      <c r="C29" s="29"/>
      <c r="D29" s="37"/>
      <c r="E29" s="104">
        <v>0</v>
      </c>
      <c r="F29" s="104">
        <v>0</v>
      </c>
      <c r="G29" s="99"/>
    </row>
    <row r="30" spans="1:7" x14ac:dyDescent="0.25">
      <c r="A30" s="29"/>
      <c r="B30" s="42">
        <v>630</v>
      </c>
      <c r="C30" s="42" t="s">
        <v>117</v>
      </c>
      <c r="D30" s="44">
        <f t="shared" ref="D30:F30" si="4">SUM(D27:D29)</f>
        <v>78363</v>
      </c>
      <c r="E30" s="44">
        <f t="shared" si="4"/>
        <v>119545</v>
      </c>
      <c r="F30" s="44">
        <f t="shared" si="4"/>
        <v>119521</v>
      </c>
      <c r="G30" s="99">
        <f t="shared" si="2"/>
        <v>99.979923878037553</v>
      </c>
    </row>
    <row r="31" spans="1:7" x14ac:dyDescent="0.25">
      <c r="A31" s="42">
        <v>41</v>
      </c>
      <c r="B31" s="42">
        <v>640</v>
      </c>
      <c r="C31" s="42" t="s">
        <v>24</v>
      </c>
      <c r="D31" s="44">
        <v>500</v>
      </c>
      <c r="E31" s="44">
        <v>396</v>
      </c>
      <c r="F31" s="44">
        <v>396</v>
      </c>
      <c r="G31" s="99">
        <f t="shared" si="2"/>
        <v>100</v>
      </c>
    </row>
    <row r="34" spans="1:7" x14ac:dyDescent="0.25">
      <c r="A34" s="7" t="s">
        <v>3</v>
      </c>
      <c r="B34" s="30" t="s">
        <v>16</v>
      </c>
      <c r="C34" s="31"/>
      <c r="D34" s="9" t="s">
        <v>120</v>
      </c>
      <c r="E34" s="10" t="s">
        <v>121</v>
      </c>
      <c r="F34" s="10" t="s">
        <v>108</v>
      </c>
      <c r="G34" s="10" t="s">
        <v>123</v>
      </c>
    </row>
    <row r="35" spans="1:7" x14ac:dyDescent="0.25">
      <c r="A35" s="11"/>
      <c r="B35" s="32"/>
      <c r="C35" s="33"/>
      <c r="D35" s="13">
        <v>2023</v>
      </c>
      <c r="E35" s="14" t="s">
        <v>122</v>
      </c>
      <c r="F35" s="14" t="s">
        <v>132</v>
      </c>
      <c r="G35" s="96" t="s">
        <v>124</v>
      </c>
    </row>
    <row r="36" spans="1:7" x14ac:dyDescent="0.25">
      <c r="A36" s="42">
        <v>41</v>
      </c>
      <c r="B36" s="43" t="s">
        <v>25</v>
      </c>
      <c r="C36" s="43"/>
      <c r="D36" s="44">
        <f>D41+D46+D47</f>
        <v>86212</v>
      </c>
      <c r="E36" s="44">
        <f t="shared" ref="E36:F36" si="5">E41+E46+E47</f>
        <v>92724</v>
      </c>
      <c r="F36" s="44">
        <f t="shared" si="5"/>
        <v>92723</v>
      </c>
      <c r="G36" s="99">
        <f>F36/E36*100</f>
        <v>99.99892153056382</v>
      </c>
    </row>
    <row r="37" spans="1:7" x14ac:dyDescent="0.25">
      <c r="A37" s="29"/>
      <c r="B37" s="29" t="s">
        <v>29</v>
      </c>
      <c r="C37" s="29" t="s">
        <v>21</v>
      </c>
      <c r="D37" s="37">
        <v>60712</v>
      </c>
      <c r="E37" s="37"/>
      <c r="F37" s="37"/>
      <c r="G37" s="99">
        <v>0</v>
      </c>
    </row>
    <row r="38" spans="1:7" x14ac:dyDescent="0.25">
      <c r="A38" s="29"/>
      <c r="B38" s="29"/>
      <c r="C38" s="29" t="s">
        <v>22</v>
      </c>
      <c r="D38" s="37">
        <v>25500</v>
      </c>
      <c r="E38" s="37"/>
      <c r="F38" s="37"/>
      <c r="G38" s="99">
        <v>0</v>
      </c>
    </row>
    <row r="39" spans="1:7" x14ac:dyDescent="0.25">
      <c r="A39" s="29">
        <v>41</v>
      </c>
      <c r="B39" s="29">
        <v>610</v>
      </c>
      <c r="C39" s="29" t="s">
        <v>18</v>
      </c>
      <c r="D39" s="37">
        <v>39876</v>
      </c>
      <c r="E39" s="37">
        <v>40003</v>
      </c>
      <c r="F39" s="37">
        <v>40003</v>
      </c>
      <c r="G39" s="99">
        <f t="shared" ref="G39:G47" si="6">F39/E39*100</f>
        <v>100</v>
      </c>
    </row>
    <row r="40" spans="1:7" x14ac:dyDescent="0.25">
      <c r="A40" s="29">
        <v>41</v>
      </c>
      <c r="B40" s="29">
        <v>620</v>
      </c>
      <c r="C40" s="29" t="s">
        <v>19</v>
      </c>
      <c r="D40" s="37">
        <v>13936</v>
      </c>
      <c r="E40" s="37">
        <v>14092</v>
      </c>
      <c r="F40" s="37">
        <v>14092</v>
      </c>
      <c r="G40" s="99">
        <f t="shared" si="6"/>
        <v>100</v>
      </c>
    </row>
    <row r="41" spans="1:7" x14ac:dyDescent="0.25">
      <c r="A41" s="29"/>
      <c r="B41" s="39"/>
      <c r="C41" s="39" t="s">
        <v>20</v>
      </c>
      <c r="D41" s="47">
        <f t="shared" ref="D41:F41" si="7">SUM(D39:D40)</f>
        <v>53812</v>
      </c>
      <c r="E41" s="47">
        <f t="shared" si="7"/>
        <v>54095</v>
      </c>
      <c r="F41" s="47">
        <f t="shared" si="7"/>
        <v>54095</v>
      </c>
      <c r="G41" s="101">
        <f t="shared" si="6"/>
        <v>100</v>
      </c>
    </row>
    <row r="42" spans="1:7" x14ac:dyDescent="0.25">
      <c r="A42" s="29">
        <v>41</v>
      </c>
      <c r="B42" s="29">
        <v>630</v>
      </c>
      <c r="C42" s="29" t="s">
        <v>23</v>
      </c>
      <c r="D42" s="37">
        <v>8300</v>
      </c>
      <c r="E42" s="37">
        <v>4847</v>
      </c>
      <c r="F42" s="37">
        <v>4847</v>
      </c>
      <c r="G42" s="99">
        <f t="shared" si="6"/>
        <v>100</v>
      </c>
    </row>
    <row r="43" spans="1:7" x14ac:dyDescent="0.25">
      <c r="A43" s="29">
        <v>131</v>
      </c>
      <c r="B43" s="29">
        <v>630</v>
      </c>
      <c r="C43" s="29" t="s">
        <v>23</v>
      </c>
      <c r="D43" s="37"/>
      <c r="E43" s="104">
        <v>21</v>
      </c>
      <c r="F43" s="37">
        <v>21</v>
      </c>
      <c r="G43" s="99">
        <f t="shared" si="6"/>
        <v>100</v>
      </c>
    </row>
    <row r="44" spans="1:7" x14ac:dyDescent="0.25">
      <c r="A44" s="29" t="s">
        <v>7</v>
      </c>
      <c r="B44" s="29">
        <v>630</v>
      </c>
      <c r="C44" s="29" t="s">
        <v>26</v>
      </c>
      <c r="D44" s="37">
        <v>24000</v>
      </c>
      <c r="E44" s="37">
        <v>29428</v>
      </c>
      <c r="F44" s="37">
        <v>29428</v>
      </c>
      <c r="G44" s="99">
        <f t="shared" si="6"/>
        <v>100</v>
      </c>
    </row>
    <row r="45" spans="1:7" x14ac:dyDescent="0.25">
      <c r="A45" s="29">
        <v>111</v>
      </c>
      <c r="B45" s="29">
        <v>630</v>
      </c>
      <c r="C45" s="29" t="s">
        <v>26</v>
      </c>
      <c r="D45" s="37"/>
      <c r="E45" s="104">
        <v>4213</v>
      </c>
      <c r="F45" s="37">
        <v>4213</v>
      </c>
      <c r="G45" s="99">
        <f t="shared" si="6"/>
        <v>100</v>
      </c>
    </row>
    <row r="46" spans="1:7" x14ac:dyDescent="0.25">
      <c r="A46" s="42"/>
      <c r="B46" s="42">
        <v>630</v>
      </c>
      <c r="C46" s="42" t="s">
        <v>27</v>
      </c>
      <c r="D46" s="44">
        <f>SUM(D42:D45)</f>
        <v>32300</v>
      </c>
      <c r="E46" s="44">
        <f>SUM(E42:E45)</f>
        <v>38509</v>
      </c>
      <c r="F46" s="44">
        <f>SUM(F42:F45)</f>
        <v>38509</v>
      </c>
      <c r="G46" s="100">
        <f t="shared" si="6"/>
        <v>100</v>
      </c>
    </row>
    <row r="47" spans="1:7" x14ac:dyDescent="0.25">
      <c r="A47" s="42">
        <v>41</v>
      </c>
      <c r="B47" s="42">
        <v>640</v>
      </c>
      <c r="C47" s="42" t="s">
        <v>24</v>
      </c>
      <c r="D47" s="44">
        <v>100</v>
      </c>
      <c r="E47" s="44">
        <v>120</v>
      </c>
      <c r="F47" s="44">
        <v>119</v>
      </c>
      <c r="G47" s="99">
        <f t="shared" si="6"/>
        <v>99.166666666666671</v>
      </c>
    </row>
    <row r="48" spans="1:7" x14ac:dyDescent="0.25">
      <c r="A48" s="94"/>
      <c r="B48" s="94"/>
      <c r="C48" s="94"/>
      <c r="D48" s="98"/>
      <c r="E48" s="98"/>
      <c r="F48" s="98"/>
    </row>
    <row r="51" spans="1:7" x14ac:dyDescent="0.25">
      <c r="C51" s="39" t="s">
        <v>30</v>
      </c>
      <c r="D51" s="39"/>
      <c r="E51" s="39"/>
      <c r="F51" s="39"/>
      <c r="G51" s="39"/>
    </row>
    <row r="52" spans="1:7" x14ac:dyDescent="0.25">
      <c r="C52" s="29" t="s">
        <v>31</v>
      </c>
      <c r="D52" s="37">
        <f t="shared" ref="D52:F52" si="8">D21</f>
        <v>294783</v>
      </c>
      <c r="E52" s="37">
        <f t="shared" si="8"/>
        <v>325059</v>
      </c>
      <c r="F52" s="37">
        <f t="shared" si="8"/>
        <v>325035</v>
      </c>
      <c r="G52" s="99">
        <f>F52/E52*100</f>
        <v>99.992616724963781</v>
      </c>
    </row>
    <row r="53" spans="1:7" x14ac:dyDescent="0.25">
      <c r="C53" s="29" t="s">
        <v>32</v>
      </c>
      <c r="D53" s="37">
        <f t="shared" ref="D53:F53" si="9">D36</f>
        <v>86212</v>
      </c>
      <c r="E53" s="37">
        <f t="shared" si="9"/>
        <v>92724</v>
      </c>
      <c r="F53" s="37">
        <f t="shared" si="9"/>
        <v>92723</v>
      </c>
      <c r="G53" s="99">
        <f t="shared" ref="G53:G54" si="10">F53/E53*100</f>
        <v>99.99892153056382</v>
      </c>
    </row>
    <row r="54" spans="1:7" x14ac:dyDescent="0.25">
      <c r="C54" s="39" t="s">
        <v>33</v>
      </c>
      <c r="D54" s="78">
        <f t="shared" ref="D54:F54" si="11">SUM(D52:D53)</f>
        <v>380995</v>
      </c>
      <c r="E54" s="78">
        <f t="shared" si="11"/>
        <v>417783</v>
      </c>
      <c r="F54" s="78">
        <f t="shared" si="11"/>
        <v>417758</v>
      </c>
      <c r="G54" s="101">
        <f t="shared" si="10"/>
        <v>99.994016032246407</v>
      </c>
    </row>
    <row r="58" spans="1:7" x14ac:dyDescent="0.25">
      <c r="A58" s="4" t="s">
        <v>34</v>
      </c>
      <c r="B58" s="5"/>
      <c r="C58" s="4"/>
      <c r="D58" s="6" t="s">
        <v>2</v>
      </c>
      <c r="E58" s="6" t="s">
        <v>2</v>
      </c>
      <c r="F58" s="6" t="s">
        <v>2</v>
      </c>
    </row>
    <row r="59" spans="1:7" x14ac:dyDescent="0.25">
      <c r="A59" s="7" t="s">
        <v>3</v>
      </c>
      <c r="B59" s="8" t="s">
        <v>4</v>
      </c>
      <c r="C59" s="8"/>
      <c r="D59" s="9" t="s">
        <v>120</v>
      </c>
      <c r="E59" s="10" t="s">
        <v>121</v>
      </c>
      <c r="F59" s="10" t="s">
        <v>108</v>
      </c>
      <c r="G59" s="10" t="s">
        <v>123</v>
      </c>
    </row>
    <row r="60" spans="1:7" x14ac:dyDescent="0.25">
      <c r="A60" s="11"/>
      <c r="B60" s="12"/>
      <c r="C60" s="12"/>
      <c r="D60" s="13">
        <v>2023</v>
      </c>
      <c r="E60" s="14" t="s">
        <v>122</v>
      </c>
      <c r="F60" s="14" t="s">
        <v>132</v>
      </c>
      <c r="G60" s="96" t="s">
        <v>124</v>
      </c>
    </row>
    <row r="61" spans="1:7" x14ac:dyDescent="0.25">
      <c r="A61" s="15">
        <v>41</v>
      </c>
      <c r="B61" s="16">
        <v>223002</v>
      </c>
      <c r="C61" s="16" t="s">
        <v>5</v>
      </c>
      <c r="D61" s="17">
        <v>27000</v>
      </c>
      <c r="E61" s="17">
        <v>27000</v>
      </c>
      <c r="F61" s="18">
        <v>28202</v>
      </c>
      <c r="G61" s="99">
        <f>F61/E61*100</f>
        <v>104.45185185185186</v>
      </c>
    </row>
    <row r="62" spans="1:7" x14ac:dyDescent="0.25">
      <c r="A62" s="19">
        <v>41</v>
      </c>
      <c r="B62" s="16">
        <v>223001</v>
      </c>
      <c r="C62" s="16" t="s">
        <v>6</v>
      </c>
      <c r="D62" s="17">
        <v>4500</v>
      </c>
      <c r="E62" s="17">
        <v>4500</v>
      </c>
      <c r="F62" s="17">
        <v>3906</v>
      </c>
      <c r="G62" s="99">
        <f t="shared" ref="G62:G68" si="12">F62/E62*100</f>
        <v>86.8</v>
      </c>
    </row>
    <row r="63" spans="1:7" x14ac:dyDescent="0.25">
      <c r="A63" s="19" t="s">
        <v>7</v>
      </c>
      <c r="B63" s="19">
        <v>223003</v>
      </c>
      <c r="C63" s="16" t="s">
        <v>8</v>
      </c>
      <c r="D63" s="17">
        <v>46000</v>
      </c>
      <c r="E63" s="17">
        <v>46000</v>
      </c>
      <c r="F63" s="17">
        <v>61458</v>
      </c>
      <c r="G63" s="99">
        <f t="shared" si="12"/>
        <v>133.60434782608698</v>
      </c>
    </row>
    <row r="64" spans="1:7" x14ac:dyDescent="0.25">
      <c r="A64" s="19" t="s">
        <v>128</v>
      </c>
      <c r="B64" s="19">
        <v>292006</v>
      </c>
      <c r="C64" s="16" t="s">
        <v>9</v>
      </c>
      <c r="D64" s="17"/>
      <c r="E64" s="17"/>
      <c r="F64" s="17">
        <v>2580</v>
      </c>
      <c r="G64" s="99">
        <v>0</v>
      </c>
    </row>
    <row r="65" spans="1:8" x14ac:dyDescent="0.25">
      <c r="A65" s="19">
        <v>41</v>
      </c>
      <c r="B65" s="16">
        <v>292012</v>
      </c>
      <c r="C65" s="16" t="s">
        <v>10</v>
      </c>
      <c r="D65" s="17"/>
      <c r="E65" s="17"/>
      <c r="F65" s="17">
        <v>605</v>
      </c>
      <c r="G65" s="99">
        <v>0</v>
      </c>
    </row>
    <row r="66" spans="1:8" x14ac:dyDescent="0.25">
      <c r="A66" s="19"/>
      <c r="B66" s="16">
        <v>212003</v>
      </c>
      <c r="C66" s="16" t="s">
        <v>35</v>
      </c>
      <c r="D66" s="17">
        <v>859</v>
      </c>
      <c r="E66" s="17">
        <v>859</v>
      </c>
      <c r="F66" s="17">
        <v>859</v>
      </c>
      <c r="G66" s="99">
        <f t="shared" si="12"/>
        <v>100</v>
      </c>
    </row>
    <row r="67" spans="1:8" x14ac:dyDescent="0.25">
      <c r="A67" s="19">
        <v>111</v>
      </c>
      <c r="B67" s="16">
        <v>312001</v>
      </c>
      <c r="C67" s="16" t="s">
        <v>13</v>
      </c>
      <c r="D67" s="17"/>
      <c r="E67" s="17"/>
      <c r="F67" s="17"/>
      <c r="G67" s="99">
        <v>0</v>
      </c>
    </row>
    <row r="68" spans="1:8" x14ac:dyDescent="0.25">
      <c r="A68" s="20"/>
      <c r="B68" s="21"/>
      <c r="C68" s="21" t="s">
        <v>14</v>
      </c>
      <c r="D68" s="22">
        <f t="shared" ref="D68:E68" si="13">SUM(D61:D67)</f>
        <v>78359</v>
      </c>
      <c r="E68" s="22">
        <f t="shared" si="13"/>
        <v>78359</v>
      </c>
      <c r="F68" s="22">
        <f>SUM(F61:F67)</f>
        <v>97610</v>
      </c>
      <c r="G68" s="101">
        <f t="shared" si="12"/>
        <v>124.56769484041399</v>
      </c>
    </row>
    <row r="69" spans="1:8" x14ac:dyDescent="0.25">
      <c r="A69" s="2"/>
      <c r="B69" s="23"/>
      <c r="C69" s="23"/>
      <c r="D69" s="24"/>
    </row>
    <row r="70" spans="1:8" x14ac:dyDescent="0.25">
      <c r="A70" s="25"/>
      <c r="B70" s="26"/>
      <c r="C70" s="26" t="s">
        <v>15</v>
      </c>
      <c r="D70" s="27"/>
      <c r="E70" s="25"/>
      <c r="F70" s="25"/>
      <c r="G70" s="29"/>
    </row>
    <row r="72" spans="1:8" x14ac:dyDescent="0.25">
      <c r="A72" s="7" t="s">
        <v>3</v>
      </c>
      <c r="B72" s="30" t="s">
        <v>16</v>
      </c>
      <c r="C72" s="31"/>
      <c r="D72" s="9" t="s">
        <v>120</v>
      </c>
      <c r="E72" s="10" t="s">
        <v>121</v>
      </c>
      <c r="F72" s="10" t="s">
        <v>108</v>
      </c>
      <c r="G72" s="10" t="s">
        <v>123</v>
      </c>
    </row>
    <row r="73" spans="1:8" x14ac:dyDescent="0.25">
      <c r="A73" s="11"/>
      <c r="B73" s="32"/>
      <c r="C73" s="33"/>
      <c r="D73" s="13">
        <v>2023</v>
      </c>
      <c r="E73" s="14" t="s">
        <v>122</v>
      </c>
      <c r="F73" s="14" t="s">
        <v>132</v>
      </c>
      <c r="G73" s="96" t="s">
        <v>124</v>
      </c>
    </row>
    <row r="74" spans="1:8" x14ac:dyDescent="0.25">
      <c r="A74" s="28"/>
      <c r="B74" s="34" t="s">
        <v>44</v>
      </c>
      <c r="C74" s="35"/>
      <c r="D74" s="41">
        <f t="shared" ref="D74:F74" si="14">D75+D92</f>
        <v>693134</v>
      </c>
      <c r="E74" s="41">
        <f t="shared" si="14"/>
        <v>775510</v>
      </c>
      <c r="F74" s="41">
        <f t="shared" si="14"/>
        <v>775483</v>
      </c>
      <c r="G74" s="101">
        <f>F74/E74*100</f>
        <v>99.996518420136425</v>
      </c>
    </row>
    <row r="75" spans="1:8" x14ac:dyDescent="0.25">
      <c r="A75" s="42">
        <v>41</v>
      </c>
      <c r="B75" s="43" t="s">
        <v>36</v>
      </c>
      <c r="C75" s="43"/>
      <c r="D75" s="44">
        <f>D80+D86+D87</f>
        <v>558808</v>
      </c>
      <c r="E75" s="44">
        <f>E80+E86+E87</f>
        <v>610290</v>
      </c>
      <c r="F75" s="44">
        <f>F80+F86+F87</f>
        <v>610263</v>
      </c>
      <c r="G75" s="99">
        <f t="shared" ref="G75:G87" si="15">F75/E75*100</f>
        <v>99.995575873764935</v>
      </c>
    </row>
    <row r="76" spans="1:8" x14ac:dyDescent="0.25">
      <c r="A76" s="29"/>
      <c r="B76" s="29" t="s">
        <v>28</v>
      </c>
      <c r="C76" s="29" t="s">
        <v>21</v>
      </c>
      <c r="D76" s="37">
        <v>530949</v>
      </c>
      <c r="E76" s="37"/>
      <c r="F76" s="29"/>
      <c r="G76" s="99">
        <v>0</v>
      </c>
    </row>
    <row r="77" spans="1:8" x14ac:dyDescent="0.25">
      <c r="A77" s="29"/>
      <c r="B77" s="29"/>
      <c r="C77" s="29" t="s">
        <v>22</v>
      </c>
      <c r="D77" s="37">
        <v>27859</v>
      </c>
      <c r="E77" s="37"/>
      <c r="F77" s="29"/>
      <c r="G77" s="99">
        <v>0</v>
      </c>
      <c r="H77" s="87"/>
    </row>
    <row r="78" spans="1:8" x14ac:dyDescent="0.25">
      <c r="A78" s="29">
        <v>41</v>
      </c>
      <c r="B78" s="29">
        <v>610</v>
      </c>
      <c r="C78" s="29" t="s">
        <v>18</v>
      </c>
      <c r="D78" s="37">
        <v>331258</v>
      </c>
      <c r="E78" s="37">
        <v>329439</v>
      </c>
      <c r="F78" s="37">
        <v>329439</v>
      </c>
      <c r="G78" s="99">
        <f t="shared" si="15"/>
        <v>100</v>
      </c>
      <c r="H78" s="92"/>
    </row>
    <row r="79" spans="1:8" x14ac:dyDescent="0.25">
      <c r="A79" s="29">
        <v>41</v>
      </c>
      <c r="B79" s="29">
        <v>620</v>
      </c>
      <c r="C79" s="29" t="s">
        <v>19</v>
      </c>
      <c r="D79" s="37">
        <v>115774</v>
      </c>
      <c r="E79" s="37">
        <v>117024</v>
      </c>
      <c r="F79" s="37">
        <v>117024</v>
      </c>
      <c r="G79" s="99">
        <f t="shared" si="15"/>
        <v>100</v>
      </c>
      <c r="H79" s="93"/>
    </row>
    <row r="80" spans="1:8" x14ac:dyDescent="0.25">
      <c r="A80" s="29"/>
      <c r="B80" s="39"/>
      <c r="C80" s="46" t="s">
        <v>20</v>
      </c>
      <c r="D80" s="86">
        <f t="shared" ref="D80" si="16">SUM(D78:D79)</f>
        <v>447032</v>
      </c>
      <c r="E80" s="86">
        <f t="shared" ref="E80:F80" si="17">SUM(E78:E79)</f>
        <v>446463</v>
      </c>
      <c r="F80" s="86">
        <f t="shared" si="17"/>
        <v>446463</v>
      </c>
      <c r="G80" s="101">
        <f t="shared" si="15"/>
        <v>100</v>
      </c>
    </row>
    <row r="81" spans="1:8" x14ac:dyDescent="0.25">
      <c r="A81" s="29">
        <v>41</v>
      </c>
      <c r="B81" s="29">
        <v>630</v>
      </c>
      <c r="C81" s="29" t="s">
        <v>23</v>
      </c>
      <c r="D81" s="37">
        <v>110776</v>
      </c>
      <c r="E81" s="37">
        <v>108504</v>
      </c>
      <c r="F81" s="29">
        <v>108477</v>
      </c>
      <c r="G81" s="99">
        <f t="shared" si="15"/>
        <v>99.975116124751167</v>
      </c>
    </row>
    <row r="82" spans="1:8" x14ac:dyDescent="0.25">
      <c r="A82" s="29">
        <v>111</v>
      </c>
      <c r="B82" s="29">
        <v>630</v>
      </c>
      <c r="C82" s="29" t="s">
        <v>23</v>
      </c>
      <c r="D82" s="37"/>
      <c r="E82" s="104">
        <v>40526</v>
      </c>
      <c r="F82" s="106">
        <v>40526</v>
      </c>
      <c r="G82" s="99">
        <f t="shared" si="15"/>
        <v>100</v>
      </c>
    </row>
    <row r="83" spans="1:8" x14ac:dyDescent="0.25">
      <c r="A83" s="29" t="s">
        <v>111</v>
      </c>
      <c r="B83" s="29">
        <v>630</v>
      </c>
      <c r="C83" s="29" t="s">
        <v>23</v>
      </c>
      <c r="D83" s="37"/>
      <c r="E83" s="104">
        <v>7462</v>
      </c>
      <c r="F83" s="106">
        <v>7462</v>
      </c>
      <c r="G83" s="99">
        <f t="shared" si="15"/>
        <v>100</v>
      </c>
    </row>
    <row r="84" spans="1:8" x14ac:dyDescent="0.25">
      <c r="A84" s="29" t="s">
        <v>125</v>
      </c>
      <c r="B84" s="29">
        <v>630</v>
      </c>
      <c r="C84" s="29" t="s">
        <v>23</v>
      </c>
      <c r="D84" s="37"/>
      <c r="E84" s="104">
        <v>2912</v>
      </c>
      <c r="F84" s="106">
        <v>2912</v>
      </c>
      <c r="G84" s="99">
        <f t="shared" si="15"/>
        <v>100</v>
      </c>
    </row>
    <row r="85" spans="1:8" x14ac:dyDescent="0.25">
      <c r="A85" s="29" t="s">
        <v>126</v>
      </c>
      <c r="B85" s="29">
        <v>630</v>
      </c>
      <c r="C85" s="29" t="s">
        <v>23</v>
      </c>
      <c r="D85" s="37"/>
      <c r="E85" s="104">
        <v>0</v>
      </c>
      <c r="F85" s="106">
        <v>0</v>
      </c>
      <c r="G85" s="99">
        <v>0</v>
      </c>
    </row>
    <row r="86" spans="1:8" x14ac:dyDescent="0.25">
      <c r="A86" s="29"/>
      <c r="B86" s="42">
        <v>630</v>
      </c>
      <c r="C86" s="42" t="s">
        <v>118</v>
      </c>
      <c r="D86" s="44">
        <f>SUM(D81:D82)</f>
        <v>110776</v>
      </c>
      <c r="E86" s="44">
        <f>SUM(E81:E85)</f>
        <v>159404</v>
      </c>
      <c r="F86" s="44">
        <f>SUM(F81:F85)</f>
        <v>159377</v>
      </c>
      <c r="G86" s="100">
        <f t="shared" si="15"/>
        <v>99.983061905598362</v>
      </c>
    </row>
    <row r="87" spans="1:8" x14ac:dyDescent="0.25">
      <c r="A87" s="29">
        <v>41</v>
      </c>
      <c r="B87" s="29">
        <v>640</v>
      </c>
      <c r="C87" s="29" t="s">
        <v>24</v>
      </c>
      <c r="D87" s="37">
        <v>1000</v>
      </c>
      <c r="E87" s="37">
        <v>4423</v>
      </c>
      <c r="F87" s="29">
        <v>4423</v>
      </c>
      <c r="G87" s="99">
        <f t="shared" si="15"/>
        <v>100</v>
      </c>
    </row>
    <row r="90" spans="1:8" x14ac:dyDescent="0.25">
      <c r="A90" s="7" t="s">
        <v>3</v>
      </c>
      <c r="B90" s="30" t="s">
        <v>16</v>
      </c>
      <c r="C90" s="31"/>
      <c r="D90" s="9" t="s">
        <v>120</v>
      </c>
      <c r="E90" s="10" t="s">
        <v>121</v>
      </c>
      <c r="F90" s="10" t="s">
        <v>108</v>
      </c>
      <c r="G90" s="10" t="s">
        <v>123</v>
      </c>
    </row>
    <row r="91" spans="1:8" x14ac:dyDescent="0.25">
      <c r="A91" s="11"/>
      <c r="B91" s="32"/>
      <c r="C91" s="33"/>
      <c r="D91" s="13">
        <v>2023</v>
      </c>
      <c r="E91" s="14" t="s">
        <v>122</v>
      </c>
      <c r="F91" s="14" t="s">
        <v>132</v>
      </c>
      <c r="G91" s="96" t="s">
        <v>124</v>
      </c>
    </row>
    <row r="92" spans="1:8" x14ac:dyDescent="0.25">
      <c r="A92" s="42">
        <v>41</v>
      </c>
      <c r="B92" s="43" t="s">
        <v>37</v>
      </c>
      <c r="C92" s="43"/>
      <c r="D92" s="44">
        <f>D97+D103+D104</f>
        <v>134326</v>
      </c>
      <c r="E92" s="44">
        <f>E97+E103+E104</f>
        <v>165220</v>
      </c>
      <c r="F92" s="44">
        <f>F97+F103+F104</f>
        <v>165220</v>
      </c>
      <c r="G92" s="99">
        <f>F92/E92*100</f>
        <v>100</v>
      </c>
    </row>
    <row r="93" spans="1:8" x14ac:dyDescent="0.25">
      <c r="A93" s="29"/>
      <c r="B93" s="29" t="s">
        <v>29</v>
      </c>
      <c r="C93" s="29" t="s">
        <v>21</v>
      </c>
      <c r="D93" s="37">
        <v>83826</v>
      </c>
      <c r="E93" s="37"/>
      <c r="F93" s="37"/>
      <c r="G93" s="99">
        <v>0</v>
      </c>
    </row>
    <row r="94" spans="1:8" x14ac:dyDescent="0.25">
      <c r="A94" s="29"/>
      <c r="B94" s="29"/>
      <c r="C94" s="29" t="s">
        <v>22</v>
      </c>
      <c r="D94" s="37">
        <v>50500</v>
      </c>
      <c r="E94" s="37"/>
      <c r="F94" s="37"/>
      <c r="G94" s="99">
        <v>0</v>
      </c>
      <c r="H94" s="87"/>
    </row>
    <row r="95" spans="1:8" x14ac:dyDescent="0.25">
      <c r="A95" s="29">
        <v>41</v>
      </c>
      <c r="B95" s="29">
        <v>610</v>
      </c>
      <c r="C95" s="29" t="s">
        <v>18</v>
      </c>
      <c r="D95" s="37">
        <v>59152</v>
      </c>
      <c r="E95" s="37">
        <v>56255</v>
      </c>
      <c r="F95" s="37">
        <v>56255</v>
      </c>
      <c r="G95" s="99">
        <f t="shared" ref="G95:G104" si="18">F95/E95*100</f>
        <v>100</v>
      </c>
    </row>
    <row r="96" spans="1:8" x14ac:dyDescent="0.25">
      <c r="A96" s="29">
        <v>41</v>
      </c>
      <c r="B96" s="29">
        <v>620</v>
      </c>
      <c r="C96" s="29" t="s">
        <v>19</v>
      </c>
      <c r="D96" s="37">
        <v>20674</v>
      </c>
      <c r="E96" s="37">
        <v>20685</v>
      </c>
      <c r="F96" s="37">
        <v>20685</v>
      </c>
      <c r="G96" s="99">
        <f t="shared" si="18"/>
        <v>100</v>
      </c>
    </row>
    <row r="97" spans="1:7" x14ac:dyDescent="0.25">
      <c r="A97" s="29"/>
      <c r="B97" s="39"/>
      <c r="C97" s="46" t="s">
        <v>20</v>
      </c>
      <c r="D97" s="86">
        <f t="shared" ref="D97" si="19">SUM(D95:D96)</f>
        <v>79826</v>
      </c>
      <c r="E97" s="86">
        <f t="shared" ref="E97:F97" si="20">SUM(E95:E96)</f>
        <v>76940</v>
      </c>
      <c r="F97" s="86">
        <f t="shared" si="20"/>
        <v>76940</v>
      </c>
      <c r="G97" s="101">
        <f t="shared" si="18"/>
        <v>100</v>
      </c>
    </row>
    <row r="98" spans="1:7" x14ac:dyDescent="0.25">
      <c r="A98" s="29">
        <v>41</v>
      </c>
      <c r="B98" s="29">
        <v>630</v>
      </c>
      <c r="C98" s="29" t="s">
        <v>23</v>
      </c>
      <c r="D98" s="37">
        <v>8000</v>
      </c>
      <c r="E98" s="37">
        <v>4583</v>
      </c>
      <c r="F98" s="37">
        <v>4583</v>
      </c>
      <c r="G98" s="99">
        <f t="shared" si="18"/>
        <v>100</v>
      </c>
    </row>
    <row r="99" spans="1:7" x14ac:dyDescent="0.25">
      <c r="A99" s="29">
        <v>131</v>
      </c>
      <c r="B99" s="29">
        <v>630</v>
      </c>
      <c r="C99" s="29" t="s">
        <v>23</v>
      </c>
      <c r="D99" s="37"/>
      <c r="E99" s="37">
        <v>9734</v>
      </c>
      <c r="F99" s="37">
        <v>9734</v>
      </c>
      <c r="G99" s="99">
        <f t="shared" si="18"/>
        <v>100</v>
      </c>
    </row>
    <row r="100" spans="1:7" x14ac:dyDescent="0.25">
      <c r="A100" s="29" t="s">
        <v>7</v>
      </c>
      <c r="B100" s="29">
        <v>630</v>
      </c>
      <c r="C100" s="29" t="s">
        <v>26</v>
      </c>
      <c r="D100" s="37">
        <v>46000</v>
      </c>
      <c r="E100" s="37">
        <v>67838</v>
      </c>
      <c r="F100" s="37">
        <v>67838</v>
      </c>
      <c r="G100" s="99">
        <f t="shared" si="18"/>
        <v>100</v>
      </c>
    </row>
    <row r="101" spans="1:7" x14ac:dyDescent="0.25">
      <c r="A101" s="29">
        <v>111</v>
      </c>
      <c r="B101" s="29">
        <v>630</v>
      </c>
      <c r="C101" s="29" t="s">
        <v>26</v>
      </c>
      <c r="D101" s="37">
        <v>0</v>
      </c>
      <c r="E101" s="104">
        <v>18</v>
      </c>
      <c r="F101" s="104">
        <v>18</v>
      </c>
      <c r="G101" s="99">
        <f t="shared" si="18"/>
        <v>100</v>
      </c>
    </row>
    <row r="102" spans="1:7" x14ac:dyDescent="0.25">
      <c r="A102" s="29" t="s">
        <v>128</v>
      </c>
      <c r="B102" s="29"/>
      <c r="C102" s="29"/>
      <c r="D102" s="37"/>
      <c r="E102" s="104">
        <v>2580</v>
      </c>
      <c r="F102" s="104">
        <v>2580</v>
      </c>
      <c r="G102" s="99">
        <f t="shared" si="18"/>
        <v>100</v>
      </c>
    </row>
    <row r="103" spans="1:7" x14ac:dyDescent="0.25">
      <c r="A103" s="42"/>
      <c r="B103" s="42">
        <v>630</v>
      </c>
      <c r="C103" s="42" t="s">
        <v>27</v>
      </c>
      <c r="D103" s="44">
        <f>SUM(D98:D101)</f>
        <v>54000</v>
      </c>
      <c r="E103" s="44">
        <f>SUM(E98:E102)</f>
        <v>84753</v>
      </c>
      <c r="F103" s="44">
        <f>SUM(F98:F102)</f>
        <v>84753</v>
      </c>
      <c r="G103" s="100">
        <f t="shared" si="18"/>
        <v>100</v>
      </c>
    </row>
    <row r="104" spans="1:7" x14ac:dyDescent="0.25">
      <c r="A104" s="42">
        <v>41</v>
      </c>
      <c r="B104" s="42">
        <v>640</v>
      </c>
      <c r="C104" s="42" t="s">
        <v>24</v>
      </c>
      <c r="D104" s="44">
        <v>500</v>
      </c>
      <c r="E104" s="44">
        <v>3527</v>
      </c>
      <c r="F104" s="44">
        <v>3527</v>
      </c>
      <c r="G104" s="100">
        <f t="shared" si="18"/>
        <v>100</v>
      </c>
    </row>
    <row r="105" spans="1:7" x14ac:dyDescent="0.25">
      <c r="D105" s="79"/>
      <c r="E105" s="79"/>
      <c r="F105" s="79"/>
    </row>
    <row r="107" spans="1:7" x14ac:dyDescent="0.25">
      <c r="C107" s="39" t="s">
        <v>30</v>
      </c>
      <c r="D107" s="39"/>
      <c r="E107" s="39"/>
      <c r="F107" s="39"/>
      <c r="G107" s="39"/>
    </row>
    <row r="108" spans="1:7" x14ac:dyDescent="0.25">
      <c r="C108" s="29" t="s">
        <v>38</v>
      </c>
      <c r="D108" s="38">
        <f>D75</f>
        <v>558808</v>
      </c>
      <c r="E108" s="38">
        <f>E75</f>
        <v>610290</v>
      </c>
      <c r="F108" s="38">
        <f>F75</f>
        <v>610263</v>
      </c>
      <c r="G108" s="99">
        <f>F108/E108*100</f>
        <v>99.995575873764935</v>
      </c>
    </row>
    <row r="109" spans="1:7" x14ac:dyDescent="0.25">
      <c r="C109" s="29" t="s">
        <v>39</v>
      </c>
      <c r="D109" s="38">
        <f>D92</f>
        <v>134326</v>
      </c>
      <c r="E109" s="38">
        <f>E92</f>
        <v>165220</v>
      </c>
      <c r="F109" s="38">
        <f>F92</f>
        <v>165220</v>
      </c>
      <c r="G109" s="99">
        <f t="shared" ref="G109:G110" si="21">F109/E109*100</f>
        <v>100</v>
      </c>
    </row>
    <row r="110" spans="1:7" x14ac:dyDescent="0.25">
      <c r="C110" s="39" t="s">
        <v>33</v>
      </c>
      <c r="D110" s="40">
        <f t="shared" ref="D110" si="22">SUM(D108:D109)</f>
        <v>693134</v>
      </c>
      <c r="E110" s="40">
        <f t="shared" ref="E110" si="23">SUM(E108:E109)</f>
        <v>775510</v>
      </c>
      <c r="F110" s="40">
        <f t="shared" ref="F110" si="24">SUM(F108:F109)</f>
        <v>775483</v>
      </c>
      <c r="G110" s="101">
        <f t="shared" si="21"/>
        <v>99.996518420136425</v>
      </c>
    </row>
    <row r="115" spans="1:7" x14ac:dyDescent="0.25">
      <c r="A115" s="4" t="s">
        <v>40</v>
      </c>
      <c r="B115" s="5"/>
      <c r="C115" s="4"/>
      <c r="D115" s="6" t="s">
        <v>2</v>
      </c>
      <c r="E115" s="6" t="s">
        <v>2</v>
      </c>
      <c r="F115" s="6" t="s">
        <v>2</v>
      </c>
    </row>
    <row r="116" spans="1:7" x14ac:dyDescent="0.25">
      <c r="A116" s="7" t="s">
        <v>3</v>
      </c>
      <c r="B116" s="8" t="s">
        <v>4</v>
      </c>
      <c r="C116" s="8"/>
      <c r="D116" s="9" t="s">
        <v>120</v>
      </c>
      <c r="E116" s="10" t="s">
        <v>121</v>
      </c>
      <c r="F116" s="10" t="s">
        <v>108</v>
      </c>
      <c r="G116" s="10" t="s">
        <v>123</v>
      </c>
    </row>
    <row r="117" spans="1:7" x14ac:dyDescent="0.25">
      <c r="A117" s="11"/>
      <c r="B117" s="12"/>
      <c r="C117" s="12"/>
      <c r="D117" s="13">
        <v>2023</v>
      </c>
      <c r="E117" s="14" t="s">
        <v>122</v>
      </c>
      <c r="F117" s="14" t="s">
        <v>132</v>
      </c>
      <c r="G117" s="96" t="s">
        <v>124</v>
      </c>
    </row>
    <row r="118" spans="1:7" x14ac:dyDescent="0.25">
      <c r="A118" s="15">
        <v>41</v>
      </c>
      <c r="B118" s="16">
        <v>223002</v>
      </c>
      <c r="C118" s="16" t="s">
        <v>5</v>
      </c>
      <c r="D118" s="17">
        <v>18000</v>
      </c>
      <c r="E118" s="17">
        <v>18000</v>
      </c>
      <c r="F118" s="17">
        <v>20396</v>
      </c>
      <c r="G118" s="99">
        <f>F118/E118*100</f>
        <v>113.31111111111112</v>
      </c>
    </row>
    <row r="119" spans="1:7" x14ac:dyDescent="0.25">
      <c r="A119" s="19">
        <v>41</v>
      </c>
      <c r="B119" s="16">
        <v>223001</v>
      </c>
      <c r="C119" s="16" t="s">
        <v>6</v>
      </c>
      <c r="D119" s="17">
        <v>3700</v>
      </c>
      <c r="E119" s="17">
        <v>3700</v>
      </c>
      <c r="F119" s="17">
        <v>3659</v>
      </c>
      <c r="G119" s="99">
        <f t="shared" ref="G119:G125" si="25">F119/E119*100</f>
        <v>98.891891891891888</v>
      </c>
    </row>
    <row r="120" spans="1:7" x14ac:dyDescent="0.25">
      <c r="A120" s="19" t="s">
        <v>7</v>
      </c>
      <c r="B120" s="19">
        <v>223003</v>
      </c>
      <c r="C120" s="16" t="s">
        <v>8</v>
      </c>
      <c r="D120" s="17">
        <v>40000</v>
      </c>
      <c r="E120" s="17">
        <v>40000</v>
      </c>
      <c r="F120" s="17">
        <v>56839</v>
      </c>
      <c r="G120" s="99">
        <f t="shared" si="25"/>
        <v>142.0975</v>
      </c>
    </row>
    <row r="121" spans="1:7" x14ac:dyDescent="0.25">
      <c r="A121" s="19">
        <v>41</v>
      </c>
      <c r="B121" s="19">
        <v>223003</v>
      </c>
      <c r="C121" s="16" t="s">
        <v>9</v>
      </c>
      <c r="D121" s="17"/>
      <c r="E121" s="17"/>
      <c r="F121" s="17"/>
      <c r="G121" s="99">
        <v>0</v>
      </c>
    </row>
    <row r="122" spans="1:7" x14ac:dyDescent="0.25">
      <c r="A122" s="19">
        <v>41</v>
      </c>
      <c r="B122" s="16">
        <v>292012</v>
      </c>
      <c r="C122" s="16" t="s">
        <v>10</v>
      </c>
      <c r="D122" s="17"/>
      <c r="E122" s="17"/>
      <c r="F122" s="17">
        <v>4337</v>
      </c>
      <c r="G122" s="99">
        <v>0</v>
      </c>
    </row>
    <row r="123" spans="1:7" x14ac:dyDescent="0.25">
      <c r="A123" s="19"/>
      <c r="B123" s="16">
        <v>212003</v>
      </c>
      <c r="C123" s="16" t="s">
        <v>35</v>
      </c>
      <c r="D123" s="17">
        <v>0</v>
      </c>
      <c r="E123" s="17">
        <v>0</v>
      </c>
      <c r="F123" s="17"/>
      <c r="G123" s="99">
        <v>0</v>
      </c>
    </row>
    <row r="124" spans="1:7" x14ac:dyDescent="0.25">
      <c r="A124" s="19">
        <v>111</v>
      </c>
      <c r="B124" s="16" t="s">
        <v>41</v>
      </c>
      <c r="C124" s="16" t="s">
        <v>13</v>
      </c>
      <c r="D124" s="17"/>
      <c r="E124" s="17"/>
      <c r="F124" s="17">
        <v>1000</v>
      </c>
      <c r="G124" s="99">
        <v>0</v>
      </c>
    </row>
    <row r="125" spans="1:7" x14ac:dyDescent="0.25">
      <c r="A125" s="20"/>
      <c r="B125" s="21"/>
      <c r="C125" s="21" t="s">
        <v>14</v>
      </c>
      <c r="D125" s="22">
        <f t="shared" ref="D125" si="26">SUM(D118:D124)</f>
        <v>61700</v>
      </c>
      <c r="E125" s="22">
        <f t="shared" ref="E125" si="27">SUM(E118:E124)</f>
        <v>61700</v>
      </c>
      <c r="F125" s="22">
        <f>SUM(F118:F124)</f>
        <v>86231</v>
      </c>
      <c r="G125" s="101">
        <f t="shared" si="25"/>
        <v>139.75850891410047</v>
      </c>
    </row>
    <row r="126" spans="1:7" x14ac:dyDescent="0.25">
      <c r="A126" s="2"/>
      <c r="B126" s="23"/>
      <c r="C126" s="23"/>
      <c r="D126" s="24"/>
    </row>
    <row r="127" spans="1:7" x14ac:dyDescent="0.25">
      <c r="A127" s="25"/>
      <c r="B127" s="26"/>
      <c r="C127" s="26" t="s">
        <v>15</v>
      </c>
      <c r="D127" s="27"/>
      <c r="E127" s="25"/>
      <c r="F127" s="25"/>
      <c r="G127" s="29"/>
    </row>
    <row r="129" spans="1:8" x14ac:dyDescent="0.25">
      <c r="A129" s="7" t="s">
        <v>3</v>
      </c>
      <c r="B129" s="30" t="s">
        <v>16</v>
      </c>
      <c r="C129" s="31"/>
      <c r="D129" s="9" t="s">
        <v>120</v>
      </c>
      <c r="E129" s="10" t="s">
        <v>121</v>
      </c>
      <c r="F129" s="10" t="s">
        <v>108</v>
      </c>
      <c r="G129" s="10" t="s">
        <v>123</v>
      </c>
    </row>
    <row r="130" spans="1:8" x14ac:dyDescent="0.25">
      <c r="A130" s="11"/>
      <c r="B130" s="32"/>
      <c r="C130" s="33"/>
      <c r="D130" s="13">
        <v>2023</v>
      </c>
      <c r="E130" s="14" t="s">
        <v>122</v>
      </c>
      <c r="F130" s="14" t="s">
        <v>132</v>
      </c>
      <c r="G130" s="96" t="s">
        <v>124</v>
      </c>
    </row>
    <row r="131" spans="1:8" x14ac:dyDescent="0.25">
      <c r="A131" s="28"/>
      <c r="B131" s="34"/>
      <c r="C131" s="35"/>
      <c r="D131" s="45">
        <f t="shared" ref="D131:F131" si="28">D132+D145</f>
        <v>491936</v>
      </c>
      <c r="E131" s="45">
        <f t="shared" si="28"/>
        <v>545090</v>
      </c>
      <c r="F131" s="45">
        <f t="shared" si="28"/>
        <v>545057</v>
      </c>
      <c r="G131" s="101">
        <f>F131/E131*100</f>
        <v>99.993945953879177</v>
      </c>
    </row>
    <row r="132" spans="1:8" x14ac:dyDescent="0.25">
      <c r="A132" s="42">
        <v>41</v>
      </c>
      <c r="B132" s="43" t="s">
        <v>42</v>
      </c>
      <c r="C132" s="43"/>
      <c r="D132" s="44">
        <f>D137+D138+D139+D141</f>
        <v>380677</v>
      </c>
      <c r="E132" s="44">
        <f>E137+E138+E139+E141</f>
        <v>407657</v>
      </c>
      <c r="F132" s="44">
        <f>F137+F138+F139+F141</f>
        <v>407624</v>
      </c>
      <c r="G132" s="99">
        <f t="shared" ref="G132:G141" si="29">F132/E132*100</f>
        <v>99.991904959316287</v>
      </c>
    </row>
    <row r="133" spans="1:8" x14ac:dyDescent="0.25">
      <c r="A133" s="29"/>
      <c r="B133" s="29" t="s">
        <v>28</v>
      </c>
      <c r="C133" s="29" t="s">
        <v>21</v>
      </c>
      <c r="D133" s="37">
        <v>362677</v>
      </c>
      <c r="E133" s="37"/>
      <c r="F133" s="29"/>
      <c r="G133" s="99">
        <v>0</v>
      </c>
    </row>
    <row r="134" spans="1:8" x14ac:dyDescent="0.25">
      <c r="A134" s="29"/>
      <c r="B134" s="29"/>
      <c r="C134" s="29" t="s">
        <v>22</v>
      </c>
      <c r="D134" s="37">
        <v>18000</v>
      </c>
      <c r="E134" s="37"/>
      <c r="F134" s="29"/>
      <c r="G134" s="99">
        <v>0</v>
      </c>
      <c r="H134" s="87"/>
    </row>
    <row r="135" spans="1:8" x14ac:dyDescent="0.25">
      <c r="A135" s="29">
        <v>41</v>
      </c>
      <c r="B135" s="29">
        <v>610</v>
      </c>
      <c r="C135" s="29" t="s">
        <v>18</v>
      </c>
      <c r="D135" s="37">
        <v>212778</v>
      </c>
      <c r="E135" s="37">
        <v>213303</v>
      </c>
      <c r="F135" s="37">
        <v>213303</v>
      </c>
      <c r="G135" s="99">
        <f t="shared" si="29"/>
        <v>100</v>
      </c>
      <c r="H135" s="94"/>
    </row>
    <row r="136" spans="1:8" x14ac:dyDescent="0.25">
      <c r="A136" s="29">
        <v>41</v>
      </c>
      <c r="B136" s="29">
        <v>620</v>
      </c>
      <c r="C136" s="29" t="s">
        <v>19</v>
      </c>
      <c r="D136" s="37">
        <v>74365</v>
      </c>
      <c r="E136" s="37">
        <v>75872</v>
      </c>
      <c r="F136" s="37">
        <v>75872</v>
      </c>
      <c r="G136" s="99">
        <f t="shared" si="29"/>
        <v>100</v>
      </c>
    </row>
    <row r="137" spans="1:8" x14ac:dyDescent="0.25">
      <c r="A137" s="29"/>
      <c r="B137" s="39"/>
      <c r="C137" s="46" t="s">
        <v>20</v>
      </c>
      <c r="D137" s="86">
        <f t="shared" ref="D137" si="30">SUM(D135:D136)</f>
        <v>287143</v>
      </c>
      <c r="E137" s="86">
        <f t="shared" ref="E137:F137" si="31">SUM(E135:E136)</f>
        <v>289175</v>
      </c>
      <c r="F137" s="86">
        <f t="shared" si="31"/>
        <v>289175</v>
      </c>
      <c r="G137" s="101">
        <f t="shared" si="29"/>
        <v>100</v>
      </c>
    </row>
    <row r="138" spans="1:8" x14ac:dyDescent="0.25">
      <c r="A138" s="29">
        <v>41</v>
      </c>
      <c r="B138" s="29">
        <v>630</v>
      </c>
      <c r="C138" s="29" t="s">
        <v>23</v>
      </c>
      <c r="D138" s="37">
        <v>92034</v>
      </c>
      <c r="E138" s="37">
        <v>95918</v>
      </c>
      <c r="F138" s="37">
        <v>95885</v>
      </c>
      <c r="G138" s="99">
        <f t="shared" si="29"/>
        <v>99.965595612919373</v>
      </c>
    </row>
    <row r="139" spans="1:8" x14ac:dyDescent="0.25">
      <c r="A139" s="29">
        <v>111</v>
      </c>
      <c r="B139" s="29">
        <v>630</v>
      </c>
      <c r="C139" s="29" t="s">
        <v>23</v>
      </c>
      <c r="D139" s="37"/>
      <c r="E139" s="37">
        <v>19960</v>
      </c>
      <c r="F139" s="37">
        <v>19960</v>
      </c>
      <c r="G139" s="99">
        <f t="shared" si="29"/>
        <v>100</v>
      </c>
    </row>
    <row r="140" spans="1:8" x14ac:dyDescent="0.25">
      <c r="A140" s="29"/>
      <c r="B140" s="29">
        <v>630</v>
      </c>
      <c r="C140" s="29" t="s">
        <v>110</v>
      </c>
      <c r="D140" s="44">
        <f t="shared" ref="D140:F140" si="32">SUM(D138:D139)</f>
        <v>92034</v>
      </c>
      <c r="E140" s="44">
        <f t="shared" si="32"/>
        <v>115878</v>
      </c>
      <c r="F140" s="44">
        <f t="shared" si="32"/>
        <v>115845</v>
      </c>
      <c r="G140" s="100">
        <f t="shared" si="29"/>
        <v>99.971521772899081</v>
      </c>
    </row>
    <row r="141" spans="1:8" x14ac:dyDescent="0.25">
      <c r="A141" s="29">
        <v>41</v>
      </c>
      <c r="B141" s="29">
        <v>640</v>
      </c>
      <c r="C141" s="29" t="s">
        <v>24</v>
      </c>
      <c r="D141" s="37">
        <v>1500</v>
      </c>
      <c r="E141" s="37">
        <v>2604</v>
      </c>
      <c r="F141" s="37">
        <v>2604</v>
      </c>
      <c r="G141" s="99">
        <f t="shared" si="29"/>
        <v>100</v>
      </c>
    </row>
    <row r="143" spans="1:8" x14ac:dyDescent="0.25">
      <c r="A143" s="7" t="s">
        <v>3</v>
      </c>
      <c r="B143" s="30" t="s">
        <v>16</v>
      </c>
      <c r="C143" s="31"/>
      <c r="D143" s="9" t="s">
        <v>120</v>
      </c>
      <c r="E143" s="10" t="s">
        <v>121</v>
      </c>
      <c r="F143" s="10" t="s">
        <v>108</v>
      </c>
      <c r="G143" s="10" t="s">
        <v>123</v>
      </c>
    </row>
    <row r="144" spans="1:8" x14ac:dyDescent="0.25">
      <c r="A144" s="11"/>
      <c r="B144" s="32"/>
      <c r="C144" s="33"/>
      <c r="D144" s="13">
        <v>2023</v>
      </c>
      <c r="E144" s="14" t="s">
        <v>122</v>
      </c>
      <c r="F144" s="14" t="s">
        <v>132</v>
      </c>
      <c r="G144" s="96" t="s">
        <v>124</v>
      </c>
    </row>
    <row r="145" spans="1:7" x14ac:dyDescent="0.25">
      <c r="A145" s="42">
        <v>41</v>
      </c>
      <c r="B145" s="43" t="s">
        <v>45</v>
      </c>
      <c r="C145" s="43"/>
      <c r="D145" s="44">
        <f t="shared" ref="D145:F145" si="33">D150+D155+D156</f>
        <v>111259</v>
      </c>
      <c r="E145" s="44">
        <f t="shared" si="33"/>
        <v>137433</v>
      </c>
      <c r="F145" s="44">
        <f t="shared" si="33"/>
        <v>137433</v>
      </c>
      <c r="G145" s="99">
        <f>F145/E145*100</f>
        <v>100</v>
      </c>
    </row>
    <row r="146" spans="1:7" x14ac:dyDescent="0.25">
      <c r="A146" s="29"/>
      <c r="B146" s="29" t="s">
        <v>29</v>
      </c>
      <c r="C146" s="29" t="s">
        <v>21</v>
      </c>
      <c r="D146" s="37">
        <v>67559</v>
      </c>
      <c r="E146" s="37"/>
      <c r="F146" s="37"/>
      <c r="G146" s="99">
        <v>0</v>
      </c>
    </row>
    <row r="147" spans="1:7" x14ac:dyDescent="0.25">
      <c r="A147" s="29"/>
      <c r="B147" s="29"/>
      <c r="C147" s="29" t="s">
        <v>22</v>
      </c>
      <c r="D147" s="37">
        <v>43700</v>
      </c>
      <c r="E147" s="37"/>
      <c r="F147" s="37"/>
      <c r="G147" s="99">
        <v>0</v>
      </c>
    </row>
    <row r="148" spans="1:7" x14ac:dyDescent="0.25">
      <c r="A148" s="29">
        <v>41</v>
      </c>
      <c r="B148" s="29">
        <v>610</v>
      </c>
      <c r="C148" s="29" t="s">
        <v>18</v>
      </c>
      <c r="D148" s="37">
        <v>48210</v>
      </c>
      <c r="E148" s="37">
        <v>47138</v>
      </c>
      <c r="F148" s="37">
        <v>47138</v>
      </c>
      <c r="G148" s="99">
        <f t="shared" ref="G148:G156" si="34">F148/E148*100</f>
        <v>100</v>
      </c>
    </row>
    <row r="149" spans="1:7" x14ac:dyDescent="0.25">
      <c r="A149" s="29">
        <v>41</v>
      </c>
      <c r="B149" s="29">
        <v>620</v>
      </c>
      <c r="C149" s="29" t="s">
        <v>19</v>
      </c>
      <c r="D149" s="37">
        <v>16849</v>
      </c>
      <c r="E149" s="37">
        <v>16224</v>
      </c>
      <c r="F149" s="37">
        <v>16224</v>
      </c>
      <c r="G149" s="99">
        <f t="shared" si="34"/>
        <v>100</v>
      </c>
    </row>
    <row r="150" spans="1:7" x14ac:dyDescent="0.25">
      <c r="A150" s="29"/>
      <c r="B150" s="39"/>
      <c r="C150" s="39" t="s">
        <v>20</v>
      </c>
      <c r="D150" s="78">
        <f t="shared" ref="D150" si="35">SUM(D148:D149)</f>
        <v>65059</v>
      </c>
      <c r="E150" s="78">
        <f t="shared" ref="E150:F150" si="36">SUM(E148:E149)</f>
        <v>63362</v>
      </c>
      <c r="F150" s="78">
        <f t="shared" si="36"/>
        <v>63362</v>
      </c>
      <c r="G150" s="101">
        <f t="shared" si="34"/>
        <v>100</v>
      </c>
    </row>
    <row r="151" spans="1:7" x14ac:dyDescent="0.25">
      <c r="A151" s="29">
        <v>41</v>
      </c>
      <c r="B151" s="29">
        <v>630</v>
      </c>
      <c r="C151" s="29" t="s">
        <v>23</v>
      </c>
      <c r="D151" s="37">
        <v>6000</v>
      </c>
      <c r="E151" s="37">
        <v>3589</v>
      </c>
      <c r="F151" s="37">
        <v>3589</v>
      </c>
      <c r="G151" s="99">
        <f t="shared" si="34"/>
        <v>100</v>
      </c>
    </row>
    <row r="152" spans="1:7" x14ac:dyDescent="0.25">
      <c r="A152" s="29">
        <v>131</v>
      </c>
      <c r="B152" s="29">
        <v>630</v>
      </c>
      <c r="C152" s="29" t="s">
        <v>23</v>
      </c>
      <c r="D152" s="37">
        <v>0</v>
      </c>
      <c r="E152" s="37">
        <v>7742</v>
      </c>
      <c r="F152" s="37">
        <v>7742</v>
      </c>
      <c r="G152" s="99">
        <f t="shared" si="34"/>
        <v>100</v>
      </c>
    </row>
    <row r="153" spans="1:7" x14ac:dyDescent="0.25">
      <c r="A153" s="29" t="s">
        <v>7</v>
      </c>
      <c r="B153" s="29">
        <v>630</v>
      </c>
      <c r="C153" s="29" t="s">
        <v>26</v>
      </c>
      <c r="D153" s="37">
        <v>40000</v>
      </c>
      <c r="E153" s="37">
        <v>61495</v>
      </c>
      <c r="F153" s="37">
        <v>61495</v>
      </c>
      <c r="G153" s="99">
        <f t="shared" si="34"/>
        <v>100</v>
      </c>
    </row>
    <row r="154" spans="1:7" x14ac:dyDescent="0.25">
      <c r="A154" s="29">
        <v>111</v>
      </c>
      <c r="B154" s="29">
        <v>630</v>
      </c>
      <c r="C154" s="29" t="s">
        <v>26</v>
      </c>
      <c r="D154" s="37"/>
      <c r="E154" s="104">
        <v>1000</v>
      </c>
      <c r="F154" s="37">
        <v>1000</v>
      </c>
      <c r="G154" s="99">
        <f t="shared" si="34"/>
        <v>100</v>
      </c>
    </row>
    <row r="155" spans="1:7" x14ac:dyDescent="0.25">
      <c r="A155" s="42"/>
      <c r="B155" s="42">
        <v>630</v>
      </c>
      <c r="C155" s="42" t="s">
        <v>27</v>
      </c>
      <c r="D155" s="44">
        <f>SUM(D151:D154)</f>
        <v>46000</v>
      </c>
      <c r="E155" s="44">
        <f>SUM(E151:E154)</f>
        <v>73826</v>
      </c>
      <c r="F155" s="44">
        <f>SUM(F151:F154)</f>
        <v>73826</v>
      </c>
      <c r="G155" s="99">
        <f t="shared" si="34"/>
        <v>100</v>
      </c>
    </row>
    <row r="156" spans="1:7" x14ac:dyDescent="0.25">
      <c r="A156" s="42">
        <v>41</v>
      </c>
      <c r="B156" s="42">
        <v>640</v>
      </c>
      <c r="C156" s="42" t="s">
        <v>24</v>
      </c>
      <c r="D156" s="44">
        <v>200</v>
      </c>
      <c r="E156" s="44">
        <v>245</v>
      </c>
      <c r="F156" s="44">
        <v>245</v>
      </c>
      <c r="G156" s="100">
        <f t="shared" si="34"/>
        <v>100</v>
      </c>
    </row>
    <row r="159" spans="1:7" x14ac:dyDescent="0.25">
      <c r="C159" s="39" t="s">
        <v>30</v>
      </c>
      <c r="D159" s="39"/>
      <c r="E159" s="39"/>
      <c r="F159" s="39"/>
      <c r="G159" s="39"/>
    </row>
    <row r="160" spans="1:7" x14ac:dyDescent="0.25">
      <c r="C160" s="29" t="s">
        <v>46</v>
      </c>
      <c r="D160" s="38">
        <f t="shared" ref="D160:F160" si="37">D132</f>
        <v>380677</v>
      </c>
      <c r="E160" s="38">
        <f t="shared" si="37"/>
        <v>407657</v>
      </c>
      <c r="F160" s="38">
        <f t="shared" si="37"/>
        <v>407624</v>
      </c>
      <c r="G160" s="99">
        <f>F160/E160*100</f>
        <v>99.991904959316287</v>
      </c>
    </row>
    <row r="161" spans="1:7" x14ac:dyDescent="0.25">
      <c r="C161" s="29" t="s">
        <v>47</v>
      </c>
      <c r="D161" s="38">
        <f t="shared" ref="D161:F161" si="38">D145</f>
        <v>111259</v>
      </c>
      <c r="E161" s="38">
        <f t="shared" si="38"/>
        <v>137433</v>
      </c>
      <c r="F161" s="38">
        <f t="shared" si="38"/>
        <v>137433</v>
      </c>
      <c r="G161" s="99">
        <f t="shared" ref="G161:G162" si="39">F161/E161*100</f>
        <v>100</v>
      </c>
    </row>
    <row r="162" spans="1:7" x14ac:dyDescent="0.25">
      <c r="C162" s="46" t="s">
        <v>33</v>
      </c>
      <c r="D162" s="47">
        <f t="shared" ref="D162" si="40">SUM(D160:D161)</f>
        <v>491936</v>
      </c>
      <c r="E162" s="47">
        <f t="shared" ref="E162" si="41">SUM(E160:E161)</f>
        <v>545090</v>
      </c>
      <c r="F162" s="47">
        <f t="shared" ref="F162" si="42">SUM(F160:F161)</f>
        <v>545057</v>
      </c>
      <c r="G162" s="101">
        <f t="shared" si="39"/>
        <v>99.993945953879177</v>
      </c>
    </row>
    <row r="165" spans="1:7" x14ac:dyDescent="0.25">
      <c r="A165" s="4" t="s">
        <v>48</v>
      </c>
      <c r="B165" s="5"/>
      <c r="C165" s="4"/>
      <c r="D165" s="6" t="s">
        <v>2</v>
      </c>
      <c r="E165" s="6" t="s">
        <v>2</v>
      </c>
      <c r="F165" s="6" t="s">
        <v>2</v>
      </c>
    </row>
    <row r="166" spans="1:7" x14ac:dyDescent="0.25">
      <c r="A166" s="7" t="s">
        <v>3</v>
      </c>
      <c r="B166" s="8" t="s">
        <v>4</v>
      </c>
      <c r="C166" s="8"/>
      <c r="D166" s="9" t="s">
        <v>120</v>
      </c>
      <c r="E166" s="10" t="s">
        <v>121</v>
      </c>
      <c r="F166" s="10" t="s">
        <v>108</v>
      </c>
      <c r="G166" s="10" t="s">
        <v>123</v>
      </c>
    </row>
    <row r="167" spans="1:7" x14ac:dyDescent="0.25">
      <c r="A167" s="11"/>
      <c r="B167" s="12"/>
      <c r="C167" s="12"/>
      <c r="D167" s="13">
        <v>2023</v>
      </c>
      <c r="E167" s="14" t="s">
        <v>122</v>
      </c>
      <c r="F167" s="14" t="s">
        <v>132</v>
      </c>
      <c r="G167" s="96" t="s">
        <v>124</v>
      </c>
    </row>
    <row r="168" spans="1:7" x14ac:dyDescent="0.25">
      <c r="A168" s="15">
        <v>41</v>
      </c>
      <c r="B168" s="16">
        <v>223002</v>
      </c>
      <c r="C168" s="16" t="s">
        <v>5</v>
      </c>
      <c r="D168" s="17">
        <v>4700</v>
      </c>
      <c r="E168" s="17">
        <v>4700</v>
      </c>
      <c r="F168" s="18">
        <v>6165</v>
      </c>
      <c r="G168" s="99">
        <f>F168/E168*100</f>
        <v>131.17021276595744</v>
      </c>
    </row>
    <row r="169" spans="1:7" x14ac:dyDescent="0.25">
      <c r="A169" s="19" t="s">
        <v>7</v>
      </c>
      <c r="B169" s="19">
        <v>223003</v>
      </c>
      <c r="C169" s="16" t="s">
        <v>8</v>
      </c>
      <c r="D169" s="17"/>
      <c r="E169" s="17"/>
      <c r="F169" s="17"/>
      <c r="G169" s="36">
        <v>0</v>
      </c>
    </row>
    <row r="170" spans="1:7" x14ac:dyDescent="0.25">
      <c r="A170" s="19">
        <v>41</v>
      </c>
      <c r="B170" s="19">
        <v>223003</v>
      </c>
      <c r="C170" s="16" t="s">
        <v>9</v>
      </c>
      <c r="D170" s="17"/>
      <c r="E170" s="17"/>
      <c r="F170" s="17"/>
      <c r="G170" s="36">
        <v>0</v>
      </c>
    </row>
    <row r="171" spans="1:7" x14ac:dyDescent="0.25">
      <c r="A171" s="19">
        <v>41</v>
      </c>
      <c r="B171" s="16">
        <v>292012</v>
      </c>
      <c r="C171" s="16" t="s">
        <v>10</v>
      </c>
      <c r="D171" s="17"/>
      <c r="E171" s="17"/>
      <c r="F171" s="17">
        <v>480</v>
      </c>
      <c r="G171" s="36">
        <v>0</v>
      </c>
    </row>
    <row r="172" spans="1:7" x14ac:dyDescent="0.25">
      <c r="A172" s="19">
        <v>111</v>
      </c>
      <c r="B172" s="16">
        <v>312001</v>
      </c>
      <c r="C172" s="16" t="s">
        <v>13</v>
      </c>
      <c r="D172" s="17"/>
      <c r="E172" s="17"/>
      <c r="F172" s="17"/>
      <c r="G172" s="36">
        <v>0</v>
      </c>
    </row>
    <row r="173" spans="1:7" x14ac:dyDescent="0.25">
      <c r="A173" s="20"/>
      <c r="B173" s="21"/>
      <c r="C173" s="21" t="s">
        <v>14</v>
      </c>
      <c r="D173" s="22">
        <f t="shared" ref="D173" si="43">SUM(D168:D172)</f>
        <v>4700</v>
      </c>
      <c r="E173" s="22">
        <v>4700</v>
      </c>
      <c r="F173" s="22">
        <f>SUM(F168:F172)</f>
        <v>6645</v>
      </c>
      <c r="G173" s="101">
        <f t="shared" ref="G173" si="44">F173/E173*100</f>
        <v>141.38297872340425</v>
      </c>
    </row>
    <row r="174" spans="1:7" x14ac:dyDescent="0.25">
      <c r="A174" s="2"/>
      <c r="B174" s="23"/>
      <c r="C174" s="23"/>
      <c r="D174" s="24"/>
    </row>
    <row r="175" spans="1:7" x14ac:dyDescent="0.25">
      <c r="A175" s="25"/>
      <c r="B175" s="26"/>
      <c r="C175" s="26" t="s">
        <v>15</v>
      </c>
      <c r="D175" s="27"/>
      <c r="E175" s="25"/>
      <c r="F175" s="25"/>
      <c r="G175" s="29"/>
    </row>
    <row r="177" spans="1:8" x14ac:dyDescent="0.25">
      <c r="A177" s="7" t="s">
        <v>3</v>
      </c>
      <c r="B177" s="30" t="s">
        <v>16</v>
      </c>
      <c r="C177" s="31"/>
      <c r="D177" s="9" t="s">
        <v>120</v>
      </c>
      <c r="E177" s="10" t="s">
        <v>121</v>
      </c>
      <c r="F177" s="10" t="s">
        <v>108</v>
      </c>
      <c r="G177" s="10" t="s">
        <v>123</v>
      </c>
    </row>
    <row r="178" spans="1:8" x14ac:dyDescent="0.25">
      <c r="A178" s="11"/>
      <c r="B178" s="32"/>
      <c r="C178" s="33"/>
      <c r="D178" s="13">
        <v>2023</v>
      </c>
      <c r="E178" s="14" t="s">
        <v>122</v>
      </c>
      <c r="F178" s="14" t="s">
        <v>132</v>
      </c>
      <c r="G178" s="96" t="s">
        <v>124</v>
      </c>
    </row>
    <row r="179" spans="1:8" x14ac:dyDescent="0.25">
      <c r="A179" s="42">
        <v>41</v>
      </c>
      <c r="B179" s="43" t="s">
        <v>49</v>
      </c>
      <c r="C179" s="43"/>
      <c r="D179" s="44">
        <f>D184+D185+D186+D188</f>
        <v>168776</v>
      </c>
      <c r="E179" s="44">
        <f>E184+E185+E186+E188</f>
        <v>183609</v>
      </c>
      <c r="F179" s="44">
        <f>F184+F185+F186+F188</f>
        <v>183581</v>
      </c>
      <c r="G179" s="100">
        <f>F179/E179*100</f>
        <v>99.984750202876754</v>
      </c>
    </row>
    <row r="180" spans="1:8" x14ac:dyDescent="0.25">
      <c r="A180" s="29"/>
      <c r="B180" s="29" t="s">
        <v>28</v>
      </c>
      <c r="C180" s="29" t="s">
        <v>21</v>
      </c>
      <c r="D180" s="37">
        <v>164076</v>
      </c>
      <c r="E180" s="37"/>
      <c r="F180" s="37"/>
      <c r="G180" s="36">
        <v>0</v>
      </c>
    </row>
    <row r="181" spans="1:8" x14ac:dyDescent="0.25">
      <c r="A181" s="29"/>
      <c r="B181" s="29"/>
      <c r="C181" s="29" t="s">
        <v>22</v>
      </c>
      <c r="D181" s="37">
        <v>4700</v>
      </c>
      <c r="E181" s="37"/>
      <c r="F181" s="37"/>
      <c r="G181" s="36">
        <v>0</v>
      </c>
      <c r="H181" s="87"/>
    </row>
    <row r="182" spans="1:8" x14ac:dyDescent="0.25">
      <c r="A182" s="29">
        <v>41</v>
      </c>
      <c r="B182" s="29">
        <v>610</v>
      </c>
      <c r="C182" s="29" t="s">
        <v>18</v>
      </c>
      <c r="D182" s="37">
        <v>103278</v>
      </c>
      <c r="E182" s="37">
        <v>98473</v>
      </c>
      <c r="F182" s="37">
        <v>98473</v>
      </c>
      <c r="G182" s="99">
        <f t="shared" ref="G182:G188" si="45">F182/E182*100</f>
        <v>100</v>
      </c>
    </row>
    <row r="183" spans="1:8" x14ac:dyDescent="0.25">
      <c r="A183" s="29">
        <v>41</v>
      </c>
      <c r="B183" s="29">
        <v>620</v>
      </c>
      <c r="C183" s="29" t="s">
        <v>19</v>
      </c>
      <c r="D183" s="37">
        <v>36095</v>
      </c>
      <c r="E183" s="37">
        <v>35894</v>
      </c>
      <c r="F183" s="37">
        <v>35894</v>
      </c>
      <c r="G183" s="99">
        <f t="shared" si="45"/>
        <v>100</v>
      </c>
    </row>
    <row r="184" spans="1:8" x14ac:dyDescent="0.25">
      <c r="A184" s="75"/>
      <c r="B184" s="75"/>
      <c r="C184" s="89" t="s">
        <v>20</v>
      </c>
      <c r="D184" s="90">
        <f t="shared" ref="D184" si="46">SUM(D182:D183)</f>
        <v>139373</v>
      </c>
      <c r="E184" s="90">
        <f t="shared" ref="E184:F184" si="47">SUM(E182:E183)</f>
        <v>134367</v>
      </c>
      <c r="F184" s="90">
        <f t="shared" si="47"/>
        <v>134367</v>
      </c>
      <c r="G184" s="102">
        <f t="shared" si="45"/>
        <v>100</v>
      </c>
    </row>
    <row r="185" spans="1:8" x14ac:dyDescent="0.25">
      <c r="A185" s="29">
        <v>41</v>
      </c>
      <c r="B185" s="29">
        <v>630</v>
      </c>
      <c r="C185" s="29" t="s">
        <v>23</v>
      </c>
      <c r="D185" s="37">
        <v>29003</v>
      </c>
      <c r="E185" s="37">
        <v>35926</v>
      </c>
      <c r="F185" s="37">
        <v>35898</v>
      </c>
      <c r="G185" s="99">
        <f t="shared" si="45"/>
        <v>99.922062016366979</v>
      </c>
    </row>
    <row r="186" spans="1:8" x14ac:dyDescent="0.25">
      <c r="A186" s="29">
        <v>111</v>
      </c>
      <c r="B186" s="29">
        <v>630</v>
      </c>
      <c r="C186" s="29" t="s">
        <v>23</v>
      </c>
      <c r="D186" s="37"/>
      <c r="E186" s="37">
        <v>12888</v>
      </c>
      <c r="F186" s="37">
        <v>12888</v>
      </c>
      <c r="G186" s="99">
        <f t="shared" si="45"/>
        <v>100</v>
      </c>
    </row>
    <row r="187" spans="1:8" x14ac:dyDescent="0.25">
      <c r="A187" s="89"/>
      <c r="B187" s="89">
        <v>630</v>
      </c>
      <c r="C187" s="89" t="s">
        <v>110</v>
      </c>
      <c r="D187" s="90"/>
      <c r="E187" s="90"/>
      <c r="F187" s="90"/>
      <c r="G187" s="102"/>
    </row>
    <row r="188" spans="1:8" x14ac:dyDescent="0.25">
      <c r="A188" s="89">
        <v>41</v>
      </c>
      <c r="B188" s="89">
        <v>640</v>
      </c>
      <c r="C188" s="89" t="s">
        <v>24</v>
      </c>
      <c r="D188" s="90">
        <v>400</v>
      </c>
      <c r="E188" s="90">
        <v>428</v>
      </c>
      <c r="F188" s="90">
        <v>428</v>
      </c>
      <c r="G188" s="102">
        <f t="shared" si="45"/>
        <v>100</v>
      </c>
    </row>
    <row r="192" spans="1:8" x14ac:dyDescent="0.25">
      <c r="A192" s="4" t="s">
        <v>50</v>
      </c>
      <c r="B192" s="5"/>
      <c r="C192" s="4"/>
      <c r="D192" s="6" t="s">
        <v>2</v>
      </c>
      <c r="E192" s="6" t="s">
        <v>2</v>
      </c>
      <c r="F192" s="6" t="s">
        <v>2</v>
      </c>
    </row>
    <row r="193" spans="1:8" x14ac:dyDescent="0.25">
      <c r="A193" s="7" t="s">
        <v>3</v>
      </c>
      <c r="B193" s="8" t="s">
        <v>4</v>
      </c>
      <c r="C193" s="8"/>
      <c r="D193" s="9" t="s">
        <v>120</v>
      </c>
      <c r="E193" s="10" t="s">
        <v>121</v>
      </c>
      <c r="F193" s="10" t="s">
        <v>108</v>
      </c>
      <c r="G193" s="10" t="s">
        <v>123</v>
      </c>
    </row>
    <row r="194" spans="1:8" x14ac:dyDescent="0.25">
      <c r="A194" s="11"/>
      <c r="B194" s="12"/>
      <c r="C194" s="12"/>
      <c r="D194" s="13">
        <v>2023</v>
      </c>
      <c r="E194" s="14" t="s">
        <v>122</v>
      </c>
      <c r="F194" s="14" t="s">
        <v>132</v>
      </c>
      <c r="G194" s="96" t="s">
        <v>124</v>
      </c>
    </row>
    <row r="195" spans="1:8" x14ac:dyDescent="0.25">
      <c r="A195" s="15">
        <v>41</v>
      </c>
      <c r="B195" s="16">
        <v>223002</v>
      </c>
      <c r="C195" s="16" t="s">
        <v>5</v>
      </c>
      <c r="D195" s="17">
        <v>70000</v>
      </c>
      <c r="E195" s="17">
        <v>70000</v>
      </c>
      <c r="F195" s="18">
        <v>97136</v>
      </c>
      <c r="G195" s="99">
        <f>F195/E195*100</f>
        <v>138.7657142857143</v>
      </c>
    </row>
    <row r="196" spans="1:8" x14ac:dyDescent="0.25">
      <c r="A196" s="19" t="s">
        <v>7</v>
      </c>
      <c r="B196" s="19">
        <v>223003</v>
      </c>
      <c r="C196" s="16" t="s">
        <v>8</v>
      </c>
      <c r="D196" s="17"/>
      <c r="E196" s="17"/>
      <c r="F196" s="17"/>
      <c r="G196" s="36">
        <v>0</v>
      </c>
    </row>
    <row r="197" spans="1:8" x14ac:dyDescent="0.25">
      <c r="A197" s="19">
        <v>41</v>
      </c>
      <c r="B197" s="19">
        <v>223003</v>
      </c>
      <c r="C197" s="16" t="s">
        <v>9</v>
      </c>
      <c r="D197" s="17"/>
      <c r="E197" s="17"/>
      <c r="F197" s="17"/>
      <c r="G197" s="36">
        <v>0</v>
      </c>
    </row>
    <row r="198" spans="1:8" x14ac:dyDescent="0.25">
      <c r="A198" s="19">
        <v>41</v>
      </c>
      <c r="B198" s="16">
        <v>292012</v>
      </c>
      <c r="C198" s="16" t="s">
        <v>10</v>
      </c>
      <c r="D198" s="17"/>
      <c r="E198" s="17"/>
      <c r="F198" s="17">
        <v>714</v>
      </c>
      <c r="G198" s="36">
        <v>0</v>
      </c>
    </row>
    <row r="199" spans="1:8" x14ac:dyDescent="0.25">
      <c r="A199" s="19">
        <v>111</v>
      </c>
      <c r="B199" s="16">
        <v>312001</v>
      </c>
      <c r="C199" s="16" t="s">
        <v>13</v>
      </c>
      <c r="D199" s="17"/>
      <c r="E199" s="17"/>
      <c r="F199" s="17"/>
      <c r="G199" s="36">
        <v>0</v>
      </c>
    </row>
    <row r="200" spans="1:8" x14ac:dyDescent="0.25">
      <c r="A200" s="20"/>
      <c r="B200" s="21"/>
      <c r="C200" s="21" t="s">
        <v>14</v>
      </c>
      <c r="D200" s="22">
        <f t="shared" ref="D200:F200" si="48">SUM(D195:D199)</f>
        <v>70000</v>
      </c>
      <c r="E200" s="22">
        <f t="shared" si="48"/>
        <v>70000</v>
      </c>
      <c r="F200" s="22">
        <f t="shared" si="48"/>
        <v>97850</v>
      </c>
      <c r="G200" s="102">
        <f t="shared" ref="G200" si="49">F200/E200*100</f>
        <v>139.78571428571428</v>
      </c>
    </row>
    <row r="201" spans="1:8" x14ac:dyDescent="0.25">
      <c r="A201" s="2"/>
      <c r="B201" s="23"/>
      <c r="C201" s="23"/>
      <c r="D201" s="24"/>
    </row>
    <row r="202" spans="1:8" x14ac:dyDescent="0.25">
      <c r="A202" s="25"/>
      <c r="B202" s="26"/>
      <c r="C202" s="26" t="s">
        <v>15</v>
      </c>
      <c r="D202" s="27"/>
      <c r="E202" s="25"/>
      <c r="F202" s="25"/>
      <c r="G202" s="29"/>
    </row>
    <row r="204" spans="1:8" x14ac:dyDescent="0.25">
      <c r="A204" s="7" t="s">
        <v>3</v>
      </c>
      <c r="B204" s="30" t="s">
        <v>16</v>
      </c>
      <c r="C204" s="31"/>
      <c r="D204" s="9" t="s">
        <v>120</v>
      </c>
      <c r="E204" s="10" t="s">
        <v>121</v>
      </c>
      <c r="F204" s="10" t="s">
        <v>108</v>
      </c>
      <c r="G204" s="10" t="s">
        <v>123</v>
      </c>
    </row>
    <row r="205" spans="1:8" x14ac:dyDescent="0.25">
      <c r="A205" s="11"/>
      <c r="B205" s="32"/>
      <c r="C205" s="33"/>
      <c r="D205" s="13">
        <v>2023</v>
      </c>
      <c r="E205" s="14" t="s">
        <v>122</v>
      </c>
      <c r="F205" s="14" t="s">
        <v>132</v>
      </c>
      <c r="G205" s="96" t="s">
        <v>124</v>
      </c>
    </row>
    <row r="206" spans="1:8" x14ac:dyDescent="0.25">
      <c r="A206" s="42">
        <v>41</v>
      </c>
      <c r="B206" s="43" t="s">
        <v>50</v>
      </c>
      <c r="C206" s="43"/>
      <c r="D206" s="44">
        <f>D211+D214+D215</f>
        <v>741670</v>
      </c>
      <c r="E206" s="44">
        <f>E211+E212+E213+E215</f>
        <v>780429</v>
      </c>
      <c r="F206" s="44">
        <f>F211+F212+F213+F215</f>
        <v>780368</v>
      </c>
      <c r="G206" s="99">
        <f>F206/E206*100</f>
        <v>99.992183786097129</v>
      </c>
    </row>
    <row r="207" spans="1:8" x14ac:dyDescent="0.25">
      <c r="A207" s="29"/>
      <c r="B207" s="29" t="s">
        <v>51</v>
      </c>
      <c r="C207" s="29" t="s">
        <v>21</v>
      </c>
      <c r="D207" s="37">
        <v>671670</v>
      </c>
      <c r="E207" s="37"/>
      <c r="F207" s="37"/>
      <c r="G207" s="36">
        <v>0</v>
      </c>
      <c r="H207" s="87"/>
    </row>
    <row r="208" spans="1:8" x14ac:dyDescent="0.25">
      <c r="A208" s="29"/>
      <c r="B208" s="29"/>
      <c r="C208" s="29" t="s">
        <v>22</v>
      </c>
      <c r="D208" s="37">
        <v>70000</v>
      </c>
      <c r="E208" s="37"/>
      <c r="F208" s="37"/>
      <c r="G208" s="36">
        <v>0</v>
      </c>
    </row>
    <row r="209" spans="1:7" x14ac:dyDescent="0.25">
      <c r="A209" s="29">
        <v>41</v>
      </c>
      <c r="B209" s="29">
        <v>610</v>
      </c>
      <c r="C209" s="29" t="s">
        <v>18</v>
      </c>
      <c r="D209" s="37">
        <v>474356</v>
      </c>
      <c r="E209" s="37">
        <v>503400</v>
      </c>
      <c r="F209" s="37">
        <v>503400</v>
      </c>
      <c r="G209" s="99">
        <f t="shared" ref="G209:G215" si="50">F209/E209*100</f>
        <v>100</v>
      </c>
    </row>
    <row r="210" spans="1:7" x14ac:dyDescent="0.25">
      <c r="A210" s="29">
        <v>41</v>
      </c>
      <c r="B210" s="29">
        <v>620</v>
      </c>
      <c r="C210" s="29" t="s">
        <v>19</v>
      </c>
      <c r="D210" s="37">
        <v>165787</v>
      </c>
      <c r="E210" s="37">
        <v>180085</v>
      </c>
      <c r="F210" s="37">
        <v>180085</v>
      </c>
      <c r="G210" s="99">
        <f t="shared" si="50"/>
        <v>100</v>
      </c>
    </row>
    <row r="211" spans="1:7" x14ac:dyDescent="0.25">
      <c r="A211" s="29"/>
      <c r="B211" s="39"/>
      <c r="C211" s="39" t="s">
        <v>20</v>
      </c>
      <c r="D211" s="78">
        <f t="shared" ref="D211" si="51">SUM(D209:D210)</f>
        <v>640143</v>
      </c>
      <c r="E211" s="78">
        <f t="shared" ref="E211" si="52">SUM(E209:E210)</f>
        <v>683485</v>
      </c>
      <c r="F211" s="78">
        <f>SUM(F209:F210)</f>
        <v>683485</v>
      </c>
      <c r="G211" s="101">
        <f t="shared" si="50"/>
        <v>100</v>
      </c>
    </row>
    <row r="212" spans="1:7" x14ac:dyDescent="0.25">
      <c r="A212" s="29">
        <v>41</v>
      </c>
      <c r="B212" s="29">
        <v>630</v>
      </c>
      <c r="C212" s="29" t="s">
        <v>23</v>
      </c>
      <c r="D212" s="37">
        <v>81527</v>
      </c>
      <c r="E212" s="37">
        <v>79400</v>
      </c>
      <c r="F212" s="37">
        <v>79339</v>
      </c>
      <c r="G212" s="99">
        <f t="shared" si="50"/>
        <v>99.923173803526439</v>
      </c>
    </row>
    <row r="213" spans="1:7" x14ac:dyDescent="0.25">
      <c r="A213" s="29">
        <v>111</v>
      </c>
      <c r="B213" s="29">
        <v>630</v>
      </c>
      <c r="C213" s="29" t="s">
        <v>23</v>
      </c>
      <c r="D213" s="37"/>
      <c r="E213" s="37"/>
      <c r="F213" s="37"/>
      <c r="G213" s="36">
        <v>0</v>
      </c>
    </row>
    <row r="214" spans="1:7" x14ac:dyDescent="0.25">
      <c r="A214" s="39"/>
      <c r="B214" s="39"/>
      <c r="C214" s="39" t="s">
        <v>110</v>
      </c>
      <c r="D214" s="91">
        <f t="shared" ref="D214:F214" si="53">SUM(D212:D213)</f>
        <v>81527</v>
      </c>
      <c r="E214" s="91">
        <f t="shared" si="53"/>
        <v>79400</v>
      </c>
      <c r="F214" s="91">
        <f t="shared" si="53"/>
        <v>79339</v>
      </c>
      <c r="G214" s="101">
        <f t="shared" si="50"/>
        <v>99.923173803526439</v>
      </c>
    </row>
    <row r="215" spans="1:7" x14ac:dyDescent="0.25">
      <c r="A215" s="39">
        <v>41</v>
      </c>
      <c r="B215" s="39">
        <v>640</v>
      </c>
      <c r="C215" s="39" t="s">
        <v>24</v>
      </c>
      <c r="D215" s="91">
        <v>20000</v>
      </c>
      <c r="E215" s="91">
        <v>17544</v>
      </c>
      <c r="F215" s="91">
        <v>17544</v>
      </c>
      <c r="G215" s="101">
        <f t="shared" si="50"/>
        <v>100</v>
      </c>
    </row>
    <row r="218" spans="1:7" ht="15.75" x14ac:dyDescent="0.25">
      <c r="A218" s="48" t="s">
        <v>52</v>
      </c>
      <c r="B218" s="48"/>
      <c r="C218" s="48"/>
    </row>
    <row r="219" spans="1:7" x14ac:dyDescent="0.25">
      <c r="A219" s="7" t="s">
        <v>3</v>
      </c>
      <c r="B219" s="8" t="s">
        <v>4</v>
      </c>
      <c r="C219" s="8"/>
      <c r="D219" s="9" t="s">
        <v>120</v>
      </c>
      <c r="E219" s="10" t="s">
        <v>121</v>
      </c>
      <c r="F219" s="10" t="s">
        <v>108</v>
      </c>
      <c r="G219" s="10" t="s">
        <v>123</v>
      </c>
    </row>
    <row r="220" spans="1:7" x14ac:dyDescent="0.25">
      <c r="A220" s="11"/>
      <c r="B220" s="12"/>
      <c r="C220" s="12"/>
      <c r="D220" s="13">
        <v>2023</v>
      </c>
      <c r="E220" s="14" t="s">
        <v>122</v>
      </c>
      <c r="F220" s="14" t="s">
        <v>132</v>
      </c>
      <c r="G220" s="96" t="s">
        <v>124</v>
      </c>
    </row>
    <row r="221" spans="1:7" x14ac:dyDescent="0.25">
      <c r="A221" s="55"/>
      <c r="B221" s="56">
        <v>212003</v>
      </c>
      <c r="C221" s="56" t="s">
        <v>53</v>
      </c>
      <c r="D221" s="59">
        <v>40000</v>
      </c>
      <c r="E221" s="59">
        <v>40000</v>
      </c>
      <c r="F221" s="59">
        <v>86241</v>
      </c>
      <c r="G221" s="99">
        <f>F221/E221*100</f>
        <v>215.60250000000002</v>
      </c>
    </row>
    <row r="222" spans="1:7" x14ac:dyDescent="0.25">
      <c r="A222" s="57"/>
      <c r="B222" s="58">
        <v>223002</v>
      </c>
      <c r="C222" s="58" t="s">
        <v>54</v>
      </c>
      <c r="D222" s="60">
        <v>105000</v>
      </c>
      <c r="E222" s="60">
        <v>105000</v>
      </c>
      <c r="F222" s="60">
        <v>98308</v>
      </c>
      <c r="G222" s="99">
        <f t="shared" ref="G222:G230" si="54">F222/E222*100</f>
        <v>93.626666666666665</v>
      </c>
    </row>
    <row r="223" spans="1:7" x14ac:dyDescent="0.25">
      <c r="A223" s="57"/>
      <c r="B223" s="58">
        <v>223001</v>
      </c>
      <c r="C223" s="58" t="s">
        <v>55</v>
      </c>
      <c r="D223" s="60">
        <v>60000</v>
      </c>
      <c r="E223" s="60">
        <v>60000</v>
      </c>
      <c r="F223" s="60">
        <v>75997</v>
      </c>
      <c r="G223" s="99">
        <f t="shared" si="54"/>
        <v>126.66166666666668</v>
      </c>
    </row>
    <row r="224" spans="1:7" x14ac:dyDescent="0.25">
      <c r="A224" s="49">
        <v>41</v>
      </c>
      <c r="B224" s="54">
        <v>223002</v>
      </c>
      <c r="C224" s="54" t="s">
        <v>5</v>
      </c>
      <c r="D224" s="61"/>
      <c r="E224" s="61"/>
      <c r="F224" s="61">
        <v>668</v>
      </c>
      <c r="G224" s="36">
        <v>0</v>
      </c>
    </row>
    <row r="225" spans="1:8" x14ac:dyDescent="0.25">
      <c r="A225" s="51" t="s">
        <v>7</v>
      </c>
      <c r="B225" s="51">
        <v>223003</v>
      </c>
      <c r="C225" s="50" t="s">
        <v>8</v>
      </c>
      <c r="D225" s="62">
        <v>230000</v>
      </c>
      <c r="E225" s="62">
        <v>230000</v>
      </c>
      <c r="F225" s="62">
        <v>187351</v>
      </c>
      <c r="G225" s="99">
        <f t="shared" si="54"/>
        <v>81.45695652173913</v>
      </c>
    </row>
    <row r="226" spans="1:8" x14ac:dyDescent="0.25">
      <c r="A226" s="51">
        <v>41</v>
      </c>
      <c r="B226" s="51">
        <v>223003</v>
      </c>
      <c r="C226" s="50" t="s">
        <v>9</v>
      </c>
      <c r="D226" s="62"/>
      <c r="E226" s="62"/>
      <c r="F226" s="62"/>
      <c r="G226" s="36">
        <v>0</v>
      </c>
    </row>
    <row r="227" spans="1:8" x14ac:dyDescent="0.25">
      <c r="A227" s="51">
        <v>41</v>
      </c>
      <c r="B227" s="50">
        <v>292012</v>
      </c>
      <c r="C227" s="50" t="s">
        <v>10</v>
      </c>
      <c r="D227" s="62"/>
      <c r="E227" s="62"/>
      <c r="F227" s="62">
        <v>10283</v>
      </c>
      <c r="G227" s="36">
        <v>0</v>
      </c>
    </row>
    <row r="228" spans="1:8" x14ac:dyDescent="0.25">
      <c r="A228" s="51"/>
      <c r="B228" s="50">
        <v>311</v>
      </c>
      <c r="C228" s="50" t="s">
        <v>56</v>
      </c>
      <c r="D228" s="62"/>
      <c r="E228" s="62"/>
      <c r="F228" s="62">
        <v>800</v>
      </c>
      <c r="G228" s="36">
        <v>0</v>
      </c>
    </row>
    <row r="229" spans="1:8" x14ac:dyDescent="0.25">
      <c r="A229" s="51">
        <v>111</v>
      </c>
      <c r="B229" s="50">
        <v>312001</v>
      </c>
      <c r="C229" s="50" t="s">
        <v>13</v>
      </c>
      <c r="D229" s="62"/>
      <c r="E229" s="62"/>
      <c r="F229" s="62">
        <v>895</v>
      </c>
      <c r="G229" s="36">
        <v>0</v>
      </c>
    </row>
    <row r="230" spans="1:8" x14ac:dyDescent="0.25">
      <c r="A230" s="52"/>
      <c r="B230" s="53"/>
      <c r="C230" s="53" t="s">
        <v>14</v>
      </c>
      <c r="D230" s="80">
        <f t="shared" ref="D230:E230" si="55">SUM(D221:D229)</f>
        <v>435000</v>
      </c>
      <c r="E230" s="80">
        <f t="shared" si="55"/>
        <v>435000</v>
      </c>
      <c r="F230" s="80">
        <f>SUM(F221:F229)</f>
        <v>460543</v>
      </c>
      <c r="G230" s="101">
        <f t="shared" si="54"/>
        <v>105.8719540229885</v>
      </c>
    </row>
    <row r="232" spans="1:8" x14ac:dyDescent="0.25">
      <c r="A232" s="7" t="s">
        <v>3</v>
      </c>
      <c r="B232" s="30" t="s">
        <v>16</v>
      </c>
      <c r="C232" s="31"/>
      <c r="D232" s="9" t="s">
        <v>120</v>
      </c>
      <c r="E232" s="10" t="s">
        <v>121</v>
      </c>
      <c r="F232" s="10" t="s">
        <v>108</v>
      </c>
      <c r="G232" s="10" t="s">
        <v>123</v>
      </c>
    </row>
    <row r="233" spans="1:8" x14ac:dyDescent="0.25">
      <c r="A233" s="11"/>
      <c r="B233" s="32"/>
      <c r="C233" s="33"/>
      <c r="D233" s="13">
        <v>2023</v>
      </c>
      <c r="E233" s="14" t="s">
        <v>122</v>
      </c>
      <c r="F233" s="14" t="s">
        <v>132</v>
      </c>
      <c r="G233" s="96" t="s">
        <v>124</v>
      </c>
    </row>
    <row r="234" spans="1:8" x14ac:dyDescent="0.25">
      <c r="A234" s="42">
        <v>41</v>
      </c>
      <c r="B234" s="43" t="s">
        <v>57</v>
      </c>
      <c r="C234" s="43"/>
      <c r="D234" s="44">
        <f>D239+D240+D241+D243</f>
        <v>743768</v>
      </c>
      <c r="E234" s="44">
        <f>E239+E240+E241+E243</f>
        <v>678396</v>
      </c>
      <c r="F234" s="44">
        <f>F239+F242+F243</f>
        <v>678396</v>
      </c>
      <c r="G234" s="99">
        <f>F234/E234*100</f>
        <v>100</v>
      </c>
    </row>
    <row r="235" spans="1:8" x14ac:dyDescent="0.25">
      <c r="A235" s="29"/>
      <c r="B235" s="29" t="s">
        <v>51</v>
      </c>
      <c r="C235" s="29" t="s">
        <v>21</v>
      </c>
      <c r="D235" s="37">
        <v>638768</v>
      </c>
      <c r="E235" s="37"/>
      <c r="F235" s="37"/>
      <c r="G235" s="99">
        <v>0</v>
      </c>
      <c r="H235" s="87"/>
    </row>
    <row r="236" spans="1:8" x14ac:dyDescent="0.25">
      <c r="A236" s="29"/>
      <c r="B236" s="29"/>
      <c r="C236" s="29" t="s">
        <v>22</v>
      </c>
      <c r="D236" s="37">
        <v>105000</v>
      </c>
      <c r="E236" s="37"/>
      <c r="F236" s="37"/>
      <c r="G236" s="99">
        <v>0</v>
      </c>
    </row>
    <row r="237" spans="1:8" x14ac:dyDescent="0.25">
      <c r="A237" s="29">
        <v>41</v>
      </c>
      <c r="B237" s="29">
        <v>610</v>
      </c>
      <c r="C237" s="29" t="s">
        <v>18</v>
      </c>
      <c r="D237" s="37">
        <v>428000</v>
      </c>
      <c r="E237" s="37">
        <v>410251</v>
      </c>
      <c r="F237" s="37">
        <v>410251</v>
      </c>
      <c r="G237" s="99">
        <f t="shared" ref="G237:G243" si="56">F237/E237*100</f>
        <v>100</v>
      </c>
    </row>
    <row r="238" spans="1:8" x14ac:dyDescent="0.25">
      <c r="A238" s="29">
        <v>41</v>
      </c>
      <c r="B238" s="29">
        <v>620</v>
      </c>
      <c r="C238" s="29" t="s">
        <v>19</v>
      </c>
      <c r="D238" s="37">
        <v>149586</v>
      </c>
      <c r="E238" s="37">
        <v>149636</v>
      </c>
      <c r="F238" s="37">
        <v>149636</v>
      </c>
      <c r="G238" s="99">
        <f t="shared" si="56"/>
        <v>100</v>
      </c>
    </row>
    <row r="239" spans="1:8" x14ac:dyDescent="0.25">
      <c r="A239" s="42"/>
      <c r="B239" s="46"/>
      <c r="C239" s="46" t="s">
        <v>20</v>
      </c>
      <c r="D239" s="86">
        <f t="shared" ref="D239" si="57">SUM(D237:D238)</f>
        <v>577586</v>
      </c>
      <c r="E239" s="86">
        <f t="shared" ref="E239" si="58">SUM(E237:E238)</f>
        <v>559887</v>
      </c>
      <c r="F239" s="86">
        <f>SUM(F237:F238)</f>
        <v>559887</v>
      </c>
      <c r="G239" s="101">
        <f t="shared" si="56"/>
        <v>100</v>
      </c>
    </row>
    <row r="240" spans="1:8" x14ac:dyDescent="0.25">
      <c r="A240" s="29">
        <v>41</v>
      </c>
      <c r="B240" s="29">
        <v>630</v>
      </c>
      <c r="C240" s="29" t="s">
        <v>23</v>
      </c>
      <c r="D240" s="37">
        <v>160182</v>
      </c>
      <c r="E240" s="37">
        <v>107189</v>
      </c>
      <c r="F240" s="37">
        <v>107189</v>
      </c>
      <c r="G240" s="99">
        <f t="shared" si="56"/>
        <v>100</v>
      </c>
    </row>
    <row r="241" spans="1:8" x14ac:dyDescent="0.25">
      <c r="A241" s="29">
        <v>111</v>
      </c>
      <c r="B241" s="29">
        <v>630</v>
      </c>
      <c r="C241" s="29" t="s">
        <v>23</v>
      </c>
      <c r="D241" s="37"/>
      <c r="E241" s="37"/>
      <c r="F241" s="37"/>
      <c r="G241" s="99">
        <v>0</v>
      </c>
    </row>
    <row r="242" spans="1:8" x14ac:dyDescent="0.25">
      <c r="A242" s="89"/>
      <c r="B242" s="89">
        <v>630</v>
      </c>
      <c r="C242" s="89" t="s">
        <v>138</v>
      </c>
      <c r="D242" s="90">
        <f t="shared" ref="D242:E242" si="59">SUM(D240:D241)</f>
        <v>160182</v>
      </c>
      <c r="E242" s="90">
        <f t="shared" si="59"/>
        <v>107189</v>
      </c>
      <c r="F242" s="90">
        <f>SUM(F240:F241)</f>
        <v>107189</v>
      </c>
      <c r="G242" s="102">
        <f t="shared" si="56"/>
        <v>100</v>
      </c>
    </row>
    <row r="243" spans="1:8" x14ac:dyDescent="0.25">
      <c r="A243" s="89">
        <v>41</v>
      </c>
      <c r="B243" s="89">
        <v>640</v>
      </c>
      <c r="C243" s="89" t="s">
        <v>24</v>
      </c>
      <c r="D243" s="90">
        <v>6000</v>
      </c>
      <c r="E243" s="90">
        <v>11320</v>
      </c>
      <c r="F243" s="90">
        <v>11320</v>
      </c>
      <c r="G243" s="102">
        <f t="shared" si="56"/>
        <v>100</v>
      </c>
    </row>
    <row r="245" spans="1:8" x14ac:dyDescent="0.25">
      <c r="A245" s="7" t="s">
        <v>3</v>
      </c>
      <c r="B245" s="30" t="s">
        <v>16</v>
      </c>
      <c r="C245" s="31"/>
      <c r="D245" s="9" t="s">
        <v>120</v>
      </c>
      <c r="E245" s="10" t="s">
        <v>121</v>
      </c>
      <c r="F245" s="10" t="s">
        <v>108</v>
      </c>
      <c r="G245" s="10" t="s">
        <v>123</v>
      </c>
    </row>
    <row r="246" spans="1:8" x14ac:dyDescent="0.25">
      <c r="A246" s="11"/>
      <c r="B246" s="32"/>
      <c r="C246" s="33"/>
      <c r="D246" s="13">
        <v>2023</v>
      </c>
      <c r="E246" s="14" t="s">
        <v>122</v>
      </c>
      <c r="F246" s="14" t="s">
        <v>132</v>
      </c>
      <c r="G246" s="96" t="s">
        <v>124</v>
      </c>
    </row>
    <row r="247" spans="1:8" x14ac:dyDescent="0.25">
      <c r="A247" s="42">
        <v>41</v>
      </c>
      <c r="B247" s="43" t="s">
        <v>58</v>
      </c>
      <c r="C247" s="43"/>
      <c r="D247" s="44">
        <f t="shared" ref="D247" si="60">D252+D257+D258</f>
        <v>604430</v>
      </c>
      <c r="E247" s="44">
        <f>E252+E257+E258</f>
        <v>765096</v>
      </c>
      <c r="F247" s="44">
        <f>F252+F257+F258</f>
        <v>765096</v>
      </c>
      <c r="G247" s="99">
        <f>F247/E247*100</f>
        <v>100</v>
      </c>
    </row>
    <row r="248" spans="1:8" x14ac:dyDescent="0.25">
      <c r="A248" s="29"/>
      <c r="B248" s="29" t="s">
        <v>51</v>
      </c>
      <c r="C248" s="29" t="s">
        <v>21</v>
      </c>
      <c r="D248" s="37">
        <v>314430</v>
      </c>
      <c r="E248" s="37">
        <f>E252+E253+E258</f>
        <v>314431</v>
      </c>
      <c r="F248" s="37">
        <f>F252+F253+F258</f>
        <v>314431</v>
      </c>
      <c r="G248" s="99">
        <f t="shared" ref="G248:G258" si="61">F248/E248*100</f>
        <v>100</v>
      </c>
      <c r="H248" s="87"/>
    </row>
    <row r="249" spans="1:8" x14ac:dyDescent="0.25">
      <c r="A249" s="29"/>
      <c r="B249" s="29"/>
      <c r="C249" s="29" t="s">
        <v>22</v>
      </c>
      <c r="D249" s="37">
        <v>290000</v>
      </c>
      <c r="E249" s="37"/>
      <c r="F249" s="37"/>
      <c r="G249" s="36">
        <v>0</v>
      </c>
    </row>
    <row r="250" spans="1:8" x14ac:dyDescent="0.25">
      <c r="A250" s="29">
        <v>41</v>
      </c>
      <c r="B250" s="29">
        <v>610</v>
      </c>
      <c r="C250" s="29" t="s">
        <v>18</v>
      </c>
      <c r="D250" s="37">
        <v>180160</v>
      </c>
      <c r="E250" s="37">
        <v>154066</v>
      </c>
      <c r="F250" s="37">
        <v>154066</v>
      </c>
      <c r="G250" s="99">
        <f t="shared" si="61"/>
        <v>100</v>
      </c>
    </row>
    <row r="251" spans="1:8" x14ac:dyDescent="0.25">
      <c r="A251" s="29">
        <v>41</v>
      </c>
      <c r="B251" s="29">
        <v>620</v>
      </c>
      <c r="C251" s="29" t="s">
        <v>19</v>
      </c>
      <c r="D251" s="37">
        <v>62966</v>
      </c>
      <c r="E251" s="37">
        <v>54497</v>
      </c>
      <c r="F251" s="37">
        <v>54497</v>
      </c>
      <c r="G251" s="99">
        <f t="shared" si="61"/>
        <v>100</v>
      </c>
    </row>
    <row r="252" spans="1:8" x14ac:dyDescent="0.25">
      <c r="A252" s="29"/>
      <c r="B252" s="39"/>
      <c r="C252" s="39" t="s">
        <v>20</v>
      </c>
      <c r="D252" s="78">
        <f t="shared" ref="D252" si="62">SUM(D250:D251)</f>
        <v>243126</v>
      </c>
      <c r="E252" s="78">
        <f t="shared" ref="E252" si="63">SUM(E250:E251)</f>
        <v>208563</v>
      </c>
      <c r="F252" s="78">
        <f>SUM(F250:F251)</f>
        <v>208563</v>
      </c>
      <c r="G252" s="101">
        <f t="shared" si="61"/>
        <v>100</v>
      </c>
    </row>
    <row r="253" spans="1:8" x14ac:dyDescent="0.25">
      <c r="A253" s="29">
        <v>41</v>
      </c>
      <c r="B253" s="29">
        <v>630</v>
      </c>
      <c r="C253" s="29" t="s">
        <v>23</v>
      </c>
      <c r="D253" s="37">
        <v>126304</v>
      </c>
      <c r="E253" s="37">
        <v>103122</v>
      </c>
      <c r="F253" s="37">
        <v>103122</v>
      </c>
      <c r="G253" s="99">
        <f t="shared" si="61"/>
        <v>100</v>
      </c>
    </row>
    <row r="254" spans="1:8" x14ac:dyDescent="0.25">
      <c r="A254" s="29" t="s">
        <v>7</v>
      </c>
      <c r="B254" s="29">
        <v>630</v>
      </c>
      <c r="C254" s="29" t="s">
        <v>59</v>
      </c>
      <c r="D254" s="37">
        <v>230000</v>
      </c>
      <c r="E254" s="37">
        <v>209280</v>
      </c>
      <c r="F254" s="37">
        <v>209280</v>
      </c>
      <c r="G254" s="99">
        <f t="shared" si="61"/>
        <v>100</v>
      </c>
    </row>
    <row r="255" spans="1:8" x14ac:dyDescent="0.25">
      <c r="A255" s="29">
        <v>111</v>
      </c>
      <c r="B255" s="29">
        <v>630</v>
      </c>
      <c r="C255" s="29" t="s">
        <v>23</v>
      </c>
      <c r="D255" s="37"/>
      <c r="E255" s="37">
        <v>241138</v>
      </c>
      <c r="F255" s="37">
        <v>241138</v>
      </c>
      <c r="G255" s="99">
        <f t="shared" si="61"/>
        <v>100</v>
      </c>
    </row>
    <row r="256" spans="1:8" x14ac:dyDescent="0.25">
      <c r="A256" s="29" t="s">
        <v>126</v>
      </c>
      <c r="B256" s="29">
        <v>630</v>
      </c>
      <c r="C256" s="29" t="s">
        <v>23</v>
      </c>
      <c r="D256" s="37"/>
      <c r="E256" s="37">
        <v>247</v>
      </c>
      <c r="F256" s="37">
        <v>247</v>
      </c>
      <c r="G256" s="99">
        <f t="shared" si="61"/>
        <v>100</v>
      </c>
    </row>
    <row r="257" spans="1:8" x14ac:dyDescent="0.25">
      <c r="A257" s="89"/>
      <c r="B257" s="89">
        <v>630</v>
      </c>
      <c r="C257" s="89" t="s">
        <v>27</v>
      </c>
      <c r="D257" s="90">
        <f t="shared" ref="D257" si="64">SUM(D253:D255)</f>
        <v>356304</v>
      </c>
      <c r="E257" s="90">
        <f>SUM(E253:E256)</f>
        <v>553787</v>
      </c>
      <c r="F257" s="90">
        <f>SUM(F253:F256)</f>
        <v>553787</v>
      </c>
      <c r="G257" s="102">
        <f t="shared" si="61"/>
        <v>100</v>
      </c>
    </row>
    <row r="258" spans="1:8" x14ac:dyDescent="0.25">
      <c r="A258" s="75">
        <v>41</v>
      </c>
      <c r="B258" s="75">
        <v>640</v>
      </c>
      <c r="C258" s="75" t="s">
        <v>24</v>
      </c>
      <c r="D258" s="88">
        <v>5000</v>
      </c>
      <c r="E258" s="88">
        <v>2746</v>
      </c>
      <c r="F258" s="88">
        <v>2746</v>
      </c>
      <c r="G258" s="102">
        <f t="shared" si="61"/>
        <v>100</v>
      </c>
    </row>
    <row r="259" spans="1:8" x14ac:dyDescent="0.25">
      <c r="H259" s="93"/>
    </row>
    <row r="261" spans="1:8" x14ac:dyDescent="0.25">
      <c r="C261" s="39" t="s">
        <v>30</v>
      </c>
      <c r="D261" s="39"/>
      <c r="E261" s="39"/>
      <c r="F261" s="39"/>
      <c r="G261" s="39"/>
    </row>
    <row r="262" spans="1:8" x14ac:dyDescent="0.25">
      <c r="C262" s="29" t="s">
        <v>60</v>
      </c>
      <c r="D262" s="38">
        <f t="shared" ref="D262:F262" si="65">D234</f>
        <v>743768</v>
      </c>
      <c r="E262" s="38">
        <f t="shared" si="65"/>
        <v>678396</v>
      </c>
      <c r="F262" s="38">
        <f t="shared" si="65"/>
        <v>678396</v>
      </c>
      <c r="G262" s="99">
        <f>F262/E262*100</f>
        <v>100</v>
      </c>
    </row>
    <row r="263" spans="1:8" x14ac:dyDescent="0.25">
      <c r="C263" s="29" t="s">
        <v>61</v>
      </c>
      <c r="D263" s="38">
        <f t="shared" ref="D263:F263" si="66">D247</f>
        <v>604430</v>
      </c>
      <c r="E263" s="38">
        <f t="shared" si="66"/>
        <v>765096</v>
      </c>
      <c r="F263" s="38">
        <f t="shared" si="66"/>
        <v>765096</v>
      </c>
      <c r="G263" s="99">
        <f t="shared" ref="G263:G264" si="67">F263/E263*100</f>
        <v>100</v>
      </c>
    </row>
    <row r="264" spans="1:8" x14ac:dyDescent="0.25">
      <c r="C264" s="46" t="s">
        <v>33</v>
      </c>
      <c r="D264" s="47">
        <f t="shared" ref="D264" si="68">SUM(D262:D263)</f>
        <v>1348198</v>
      </c>
      <c r="E264" s="47">
        <f t="shared" ref="E264" si="69">SUM(E262:E263)</f>
        <v>1443492</v>
      </c>
      <c r="F264" s="47">
        <f t="shared" ref="F264" si="70">SUM(F262:F263)</f>
        <v>1443492</v>
      </c>
      <c r="G264" s="101">
        <f t="shared" si="67"/>
        <v>100</v>
      </c>
    </row>
    <row r="267" spans="1:8" x14ac:dyDescent="0.25">
      <c r="A267" t="s">
        <v>62</v>
      </c>
    </row>
    <row r="268" spans="1:8" x14ac:dyDescent="0.25">
      <c r="A268" s="7" t="s">
        <v>3</v>
      </c>
      <c r="B268" s="8" t="s">
        <v>4</v>
      </c>
      <c r="C268" s="8"/>
      <c r="D268" s="9" t="s">
        <v>120</v>
      </c>
      <c r="E268" s="10" t="s">
        <v>121</v>
      </c>
      <c r="F268" s="10" t="s">
        <v>108</v>
      </c>
      <c r="G268" s="10" t="s">
        <v>123</v>
      </c>
    </row>
    <row r="269" spans="1:8" x14ac:dyDescent="0.25">
      <c r="A269" s="11"/>
      <c r="B269" s="12"/>
      <c r="C269" s="12"/>
      <c r="D269" s="13">
        <v>2023</v>
      </c>
      <c r="E269" s="14" t="s">
        <v>122</v>
      </c>
      <c r="F269" s="14" t="s">
        <v>132</v>
      </c>
      <c r="G269" s="96" t="s">
        <v>124</v>
      </c>
    </row>
    <row r="270" spans="1:8" x14ac:dyDescent="0.25">
      <c r="A270" s="29"/>
      <c r="B270" s="63" t="s">
        <v>63</v>
      </c>
      <c r="C270" s="63" t="s">
        <v>64</v>
      </c>
      <c r="D270" s="65">
        <f>D14</f>
        <v>38500</v>
      </c>
      <c r="E270" s="65">
        <f>E14</f>
        <v>38500</v>
      </c>
      <c r="F270" s="65">
        <f>F14</f>
        <v>49264</v>
      </c>
      <c r="G270" s="99">
        <f>F270/E270*100</f>
        <v>127.95844155844156</v>
      </c>
    </row>
    <row r="271" spans="1:8" x14ac:dyDescent="0.25">
      <c r="A271" s="29"/>
      <c r="B271" s="63" t="s">
        <v>63</v>
      </c>
      <c r="C271" s="63" t="s">
        <v>65</v>
      </c>
      <c r="D271" s="65">
        <f>D68</f>
        <v>78359</v>
      </c>
      <c r="E271" s="65">
        <f>E68</f>
        <v>78359</v>
      </c>
      <c r="F271" s="65">
        <f>F68</f>
        <v>97610</v>
      </c>
      <c r="G271" s="99">
        <f t="shared" ref="G271:G276" si="71">F271/E271*100</f>
        <v>124.56769484041399</v>
      </c>
    </row>
    <row r="272" spans="1:8" x14ac:dyDescent="0.25">
      <c r="A272" s="29"/>
      <c r="B272" s="63" t="s">
        <v>63</v>
      </c>
      <c r="C272" s="63" t="s">
        <v>66</v>
      </c>
      <c r="D272" s="65">
        <f t="shared" ref="D272:F272" si="72">D125</f>
        <v>61700</v>
      </c>
      <c r="E272" s="65">
        <f t="shared" si="72"/>
        <v>61700</v>
      </c>
      <c r="F272" s="65">
        <f t="shared" si="72"/>
        <v>86231</v>
      </c>
      <c r="G272" s="99">
        <f t="shared" si="71"/>
        <v>139.75850891410047</v>
      </c>
    </row>
    <row r="273" spans="1:7" x14ac:dyDescent="0.25">
      <c r="A273" s="29"/>
      <c r="B273" s="63" t="s">
        <v>63</v>
      </c>
      <c r="C273" s="63" t="s">
        <v>67</v>
      </c>
      <c r="D273" s="65">
        <f t="shared" ref="D273:F273" si="73">D173</f>
        <v>4700</v>
      </c>
      <c r="E273" s="65">
        <f t="shared" si="73"/>
        <v>4700</v>
      </c>
      <c r="F273" s="65">
        <f t="shared" si="73"/>
        <v>6645</v>
      </c>
      <c r="G273" s="99">
        <f t="shared" si="71"/>
        <v>141.38297872340425</v>
      </c>
    </row>
    <row r="274" spans="1:7" x14ac:dyDescent="0.25">
      <c r="A274" s="29"/>
      <c r="B274" s="16" t="s">
        <v>68</v>
      </c>
      <c r="C274" s="16" t="s">
        <v>50</v>
      </c>
      <c r="D274" s="65">
        <f t="shared" ref="D274:F274" si="74">D200</f>
        <v>70000</v>
      </c>
      <c r="E274" s="65">
        <f t="shared" si="74"/>
        <v>70000</v>
      </c>
      <c r="F274" s="65">
        <f t="shared" si="74"/>
        <v>97850</v>
      </c>
      <c r="G274" s="99">
        <f t="shared" si="71"/>
        <v>139.78571428571428</v>
      </c>
    </row>
    <row r="275" spans="1:7" x14ac:dyDescent="0.25">
      <c r="A275" s="29"/>
      <c r="B275" s="16">
        <v>9111</v>
      </c>
      <c r="C275" s="64" t="s">
        <v>69</v>
      </c>
      <c r="D275" s="65">
        <f t="shared" ref="D275:F275" si="75">D230</f>
        <v>435000</v>
      </c>
      <c r="E275" s="65">
        <f t="shared" si="75"/>
        <v>435000</v>
      </c>
      <c r="F275" s="65">
        <f t="shared" si="75"/>
        <v>460543</v>
      </c>
      <c r="G275" s="99">
        <f t="shared" si="71"/>
        <v>105.8719540229885</v>
      </c>
    </row>
    <row r="276" spans="1:7" x14ac:dyDescent="0.25">
      <c r="A276" s="39"/>
      <c r="B276" s="21"/>
      <c r="C276" s="21" t="s">
        <v>70</v>
      </c>
      <c r="D276" s="66">
        <f t="shared" ref="D276:F276" si="76">SUM(D270:D275)</f>
        <v>688259</v>
      </c>
      <c r="E276" s="66">
        <f t="shared" si="76"/>
        <v>688259</v>
      </c>
      <c r="F276" s="66">
        <f t="shared" si="76"/>
        <v>798143</v>
      </c>
      <c r="G276" s="101">
        <f t="shared" si="71"/>
        <v>115.96550135922669</v>
      </c>
    </row>
    <row r="279" spans="1:7" x14ac:dyDescent="0.25">
      <c r="B279" s="30" t="s">
        <v>71</v>
      </c>
      <c r="C279" s="8"/>
      <c r="D279" s="9" t="s">
        <v>120</v>
      </c>
      <c r="E279" s="10" t="s">
        <v>121</v>
      </c>
      <c r="F279" s="10" t="s">
        <v>108</v>
      </c>
      <c r="G279" s="10" t="s">
        <v>123</v>
      </c>
    </row>
    <row r="280" spans="1:7" x14ac:dyDescent="0.25">
      <c r="B280" s="32"/>
      <c r="C280" s="12"/>
      <c r="D280" s="13">
        <v>2023</v>
      </c>
      <c r="E280" s="14" t="s">
        <v>122</v>
      </c>
      <c r="F280" s="14" t="s">
        <v>132</v>
      </c>
      <c r="G280" s="96" t="s">
        <v>124</v>
      </c>
    </row>
    <row r="281" spans="1:7" x14ac:dyDescent="0.25">
      <c r="B281" s="63" t="s">
        <v>63</v>
      </c>
      <c r="C281" s="63" t="s">
        <v>64</v>
      </c>
      <c r="D281" s="38">
        <f>D54</f>
        <v>380995</v>
      </c>
      <c r="E281" s="38">
        <f>E54</f>
        <v>417783</v>
      </c>
      <c r="F281" s="38">
        <f>F54</f>
        <v>417758</v>
      </c>
      <c r="G281" s="99">
        <f>F281/E281*100</f>
        <v>99.994016032246407</v>
      </c>
    </row>
    <row r="282" spans="1:7" x14ac:dyDescent="0.25">
      <c r="B282" s="63" t="s">
        <v>63</v>
      </c>
      <c r="C282" s="63" t="s">
        <v>65</v>
      </c>
      <c r="D282" s="38">
        <f t="shared" ref="D282:F282" si="77">D110</f>
        <v>693134</v>
      </c>
      <c r="E282" s="38">
        <f t="shared" si="77"/>
        <v>775510</v>
      </c>
      <c r="F282" s="38">
        <f t="shared" si="77"/>
        <v>775483</v>
      </c>
      <c r="G282" s="99">
        <f t="shared" ref="G282:G288" si="78">F282/E282*100</f>
        <v>99.996518420136425</v>
      </c>
    </row>
    <row r="283" spans="1:7" x14ac:dyDescent="0.25">
      <c r="B283" s="63" t="s">
        <v>63</v>
      </c>
      <c r="C283" s="63" t="s">
        <v>66</v>
      </c>
      <c r="D283" s="38">
        <f t="shared" ref="D283:F283" si="79">D162</f>
        <v>491936</v>
      </c>
      <c r="E283" s="38">
        <f t="shared" si="79"/>
        <v>545090</v>
      </c>
      <c r="F283" s="38">
        <f t="shared" si="79"/>
        <v>545057</v>
      </c>
      <c r="G283" s="99">
        <f t="shared" si="78"/>
        <v>99.993945953879177</v>
      </c>
    </row>
    <row r="284" spans="1:7" x14ac:dyDescent="0.25">
      <c r="B284" s="63" t="s">
        <v>63</v>
      </c>
      <c r="C284" s="63" t="s">
        <v>67</v>
      </c>
      <c r="D284" s="38">
        <f t="shared" ref="D284:F284" si="80">D179</f>
        <v>168776</v>
      </c>
      <c r="E284" s="38">
        <f t="shared" si="80"/>
        <v>183609</v>
      </c>
      <c r="F284" s="38">
        <f t="shared" si="80"/>
        <v>183581</v>
      </c>
      <c r="G284" s="99">
        <f t="shared" si="78"/>
        <v>99.984750202876754</v>
      </c>
    </row>
    <row r="285" spans="1:7" x14ac:dyDescent="0.25">
      <c r="B285" s="67" t="s">
        <v>68</v>
      </c>
      <c r="C285" s="67" t="s">
        <v>50</v>
      </c>
      <c r="D285" s="38">
        <f t="shared" ref="D285:F285" si="81">D206</f>
        <v>741670</v>
      </c>
      <c r="E285" s="38">
        <f t="shared" si="81"/>
        <v>780429</v>
      </c>
      <c r="F285" s="38">
        <f t="shared" si="81"/>
        <v>780368</v>
      </c>
      <c r="G285" s="99">
        <f t="shared" si="78"/>
        <v>99.992183786097129</v>
      </c>
    </row>
    <row r="286" spans="1:7" x14ac:dyDescent="0.25">
      <c r="B286" s="63" t="s">
        <v>72</v>
      </c>
      <c r="C286" s="63" t="s">
        <v>73</v>
      </c>
      <c r="D286" s="38">
        <f t="shared" ref="D286:F286" si="82">D234</f>
        <v>743768</v>
      </c>
      <c r="E286" s="38">
        <f t="shared" si="82"/>
        <v>678396</v>
      </c>
      <c r="F286" s="38">
        <f t="shared" si="82"/>
        <v>678396</v>
      </c>
      <c r="G286" s="99">
        <f t="shared" si="78"/>
        <v>100</v>
      </c>
    </row>
    <row r="287" spans="1:7" x14ac:dyDescent="0.25">
      <c r="B287" s="63" t="s">
        <v>74</v>
      </c>
      <c r="C287" s="63" t="s">
        <v>75</v>
      </c>
      <c r="D287" s="38">
        <f t="shared" ref="D287:F287" si="83">D247</f>
        <v>604430</v>
      </c>
      <c r="E287" s="38">
        <f t="shared" si="83"/>
        <v>765096</v>
      </c>
      <c r="F287" s="38">
        <f t="shared" si="83"/>
        <v>765096</v>
      </c>
      <c r="G287" s="99">
        <f t="shared" si="78"/>
        <v>100</v>
      </c>
    </row>
    <row r="288" spans="1:7" x14ac:dyDescent="0.25">
      <c r="B288" s="20"/>
      <c r="C288" s="21" t="s">
        <v>76</v>
      </c>
      <c r="D288" s="47">
        <f t="shared" ref="D288:F288" si="84">SUM(D281:D287)</f>
        <v>3824709</v>
      </c>
      <c r="E288" s="47">
        <f t="shared" si="84"/>
        <v>4145913</v>
      </c>
      <c r="F288" s="97">
        <f t="shared" si="84"/>
        <v>4145739</v>
      </c>
      <c r="G288" s="101">
        <f t="shared" si="78"/>
        <v>99.995803095723417</v>
      </c>
    </row>
    <row r="289" spans="1:14" x14ac:dyDescent="0.25">
      <c r="B289" s="2"/>
      <c r="C289" s="23"/>
      <c r="D289" s="95"/>
      <c r="E289" s="95"/>
      <c r="F289" s="95"/>
    </row>
    <row r="290" spans="1:14" x14ac:dyDescent="0.25">
      <c r="B290" s="2"/>
      <c r="C290" s="2"/>
      <c r="D290" s="2"/>
      <c r="E290" s="2"/>
      <c r="F290" s="2"/>
    </row>
    <row r="291" spans="1:14" x14ac:dyDescent="0.25">
      <c r="B291" s="30" t="s">
        <v>77</v>
      </c>
      <c r="C291" s="31"/>
      <c r="D291" s="9" t="s">
        <v>120</v>
      </c>
      <c r="E291" s="10" t="s">
        <v>121</v>
      </c>
      <c r="F291" s="10" t="s">
        <v>108</v>
      </c>
      <c r="G291" s="10" t="s">
        <v>123</v>
      </c>
    </row>
    <row r="292" spans="1:14" x14ac:dyDescent="0.25">
      <c r="B292" s="32"/>
      <c r="C292" s="33"/>
      <c r="D292" s="13">
        <v>2023</v>
      </c>
      <c r="E292" s="14" t="s">
        <v>122</v>
      </c>
      <c r="F292" s="14" t="s">
        <v>132</v>
      </c>
      <c r="G292" s="96" t="s">
        <v>124</v>
      </c>
    </row>
    <row r="293" spans="1:14" x14ac:dyDescent="0.25">
      <c r="B293" s="63" t="s">
        <v>68</v>
      </c>
      <c r="C293" s="63" t="s">
        <v>78</v>
      </c>
      <c r="D293" s="29"/>
      <c r="E293" s="29"/>
      <c r="F293" s="29"/>
      <c r="G293" s="29"/>
    </row>
    <row r="294" spans="1:14" x14ac:dyDescent="0.25">
      <c r="B294" s="68" t="s">
        <v>74</v>
      </c>
      <c r="C294" s="68" t="s">
        <v>79</v>
      </c>
      <c r="D294" s="29"/>
      <c r="E294" s="29"/>
      <c r="F294" s="29"/>
      <c r="G294" s="29"/>
    </row>
    <row r="295" spans="1:14" x14ac:dyDescent="0.25">
      <c r="B295" s="68" t="s">
        <v>74</v>
      </c>
      <c r="C295" s="68" t="s">
        <v>80</v>
      </c>
      <c r="D295" s="29"/>
      <c r="E295" s="29"/>
      <c r="F295" s="29"/>
      <c r="G295" s="29"/>
    </row>
    <row r="296" spans="1:14" x14ac:dyDescent="0.25">
      <c r="B296" s="68" t="s">
        <v>74</v>
      </c>
      <c r="C296" s="68" t="s">
        <v>81</v>
      </c>
      <c r="D296" s="29"/>
      <c r="E296" s="29"/>
      <c r="F296" s="29"/>
      <c r="G296" s="29"/>
    </row>
    <row r="297" spans="1:14" x14ac:dyDescent="0.25">
      <c r="B297" s="68" t="s">
        <v>74</v>
      </c>
      <c r="C297" s="68" t="s">
        <v>82</v>
      </c>
      <c r="D297" s="29"/>
      <c r="E297" s="29"/>
      <c r="F297" s="29"/>
      <c r="G297" s="29"/>
    </row>
    <row r="298" spans="1:14" x14ac:dyDescent="0.25">
      <c r="B298" s="21"/>
      <c r="C298" s="21" t="s">
        <v>83</v>
      </c>
      <c r="D298" s="39"/>
      <c r="E298" s="39"/>
      <c r="F298" s="39"/>
      <c r="G298" s="39">
        <v>0</v>
      </c>
    </row>
    <row r="299" spans="1:14" x14ac:dyDescent="0.25">
      <c r="B299" s="69"/>
      <c r="C299" s="81" t="s">
        <v>84</v>
      </c>
      <c r="D299" s="82">
        <f t="shared" ref="D299:F299" si="85">D288+D298</f>
        <v>3824709</v>
      </c>
      <c r="E299" s="82">
        <f t="shared" si="85"/>
        <v>4145913</v>
      </c>
      <c r="F299" s="82">
        <f t="shared" si="85"/>
        <v>4145739</v>
      </c>
      <c r="G299" s="103"/>
    </row>
    <row r="302" spans="1:14" x14ac:dyDescent="0.25">
      <c r="B302" s="94" t="s">
        <v>85</v>
      </c>
      <c r="C302" s="94"/>
      <c r="D302" s="94"/>
    </row>
    <row r="304" spans="1:14" x14ac:dyDescent="0.25">
      <c r="A304" s="7" t="s">
        <v>3</v>
      </c>
      <c r="B304" s="30" t="s">
        <v>16</v>
      </c>
      <c r="C304" s="31"/>
      <c r="D304" s="9" t="s">
        <v>120</v>
      </c>
      <c r="E304" s="10" t="s">
        <v>121</v>
      </c>
      <c r="F304" s="10" t="s">
        <v>108</v>
      </c>
      <c r="G304" s="10" t="s">
        <v>123</v>
      </c>
      <c r="K304">
        <v>822715</v>
      </c>
      <c r="L304">
        <v>1707582</v>
      </c>
      <c r="N304">
        <f>K304/L304*100</f>
        <v>48.180116679608943</v>
      </c>
    </row>
    <row r="305" spans="1:14" x14ac:dyDescent="0.25">
      <c r="A305" s="11"/>
      <c r="B305" s="32"/>
      <c r="C305" s="33"/>
      <c r="D305" s="13">
        <v>2023</v>
      </c>
      <c r="E305" s="14" t="s">
        <v>122</v>
      </c>
      <c r="F305" s="14" t="s">
        <v>132</v>
      </c>
      <c r="G305" s="96" t="s">
        <v>124</v>
      </c>
    </row>
    <row r="306" spans="1:14" x14ac:dyDescent="0.25">
      <c r="A306" s="28"/>
      <c r="B306" s="30" t="s">
        <v>86</v>
      </c>
      <c r="C306" s="31"/>
      <c r="D306" s="41"/>
      <c r="E306" s="41"/>
      <c r="F306" s="41"/>
      <c r="G306" s="39"/>
    </row>
    <row r="307" spans="1:14" x14ac:dyDescent="0.25">
      <c r="A307" s="70">
        <v>41</v>
      </c>
      <c r="B307" s="70" t="s">
        <v>87</v>
      </c>
      <c r="C307" s="72"/>
      <c r="D307" s="44">
        <f>D313+D314+D315+D327</f>
        <v>1533672</v>
      </c>
      <c r="E307" s="44">
        <f>E313+E326+E327</f>
        <v>1805900</v>
      </c>
      <c r="F307" s="44">
        <f>F313+F326+F327</f>
        <v>1805900</v>
      </c>
      <c r="G307" s="99">
        <f>F307/E307*100</f>
        <v>100</v>
      </c>
    </row>
    <row r="308" spans="1:14" x14ac:dyDescent="0.25">
      <c r="A308" s="29">
        <v>111</v>
      </c>
      <c r="B308" s="71" t="s">
        <v>88</v>
      </c>
      <c r="C308" s="71" t="s">
        <v>92</v>
      </c>
      <c r="D308" s="37">
        <v>1468672</v>
      </c>
      <c r="E308" s="37">
        <f>E313+E315+E327</f>
        <v>1525603</v>
      </c>
      <c r="F308" s="37">
        <f>F313+F315+F327</f>
        <v>1525603</v>
      </c>
      <c r="G308" s="99">
        <f t="shared" ref="G308:G327" si="86">F308/E308*100</f>
        <v>100</v>
      </c>
      <c r="H308" s="87"/>
    </row>
    <row r="309" spans="1:14" x14ac:dyDescent="0.25">
      <c r="A309" s="29">
        <v>41</v>
      </c>
      <c r="B309" s="29">
        <v>41</v>
      </c>
      <c r="C309" s="29" t="s">
        <v>22</v>
      </c>
      <c r="D309" s="37">
        <v>20000</v>
      </c>
      <c r="E309" s="37">
        <v>0</v>
      </c>
      <c r="F309" s="37"/>
      <c r="G309" s="99">
        <v>0</v>
      </c>
    </row>
    <row r="310" spans="1:14" x14ac:dyDescent="0.25">
      <c r="A310" s="29">
        <v>41</v>
      </c>
      <c r="B310" s="29"/>
      <c r="C310" s="29"/>
      <c r="D310" s="37">
        <v>45000</v>
      </c>
      <c r="E310" s="37">
        <v>0</v>
      </c>
      <c r="F310" s="37"/>
      <c r="G310" s="99">
        <v>0</v>
      </c>
    </row>
    <row r="311" spans="1:14" x14ac:dyDescent="0.25">
      <c r="A311" s="29">
        <v>111</v>
      </c>
      <c r="B311" s="29">
        <v>610</v>
      </c>
      <c r="C311" s="29" t="s">
        <v>18</v>
      </c>
      <c r="D311" s="37">
        <v>896800</v>
      </c>
      <c r="E311" s="37">
        <v>927668</v>
      </c>
      <c r="F311" s="37">
        <v>927668</v>
      </c>
      <c r="G311" s="99">
        <f t="shared" si="86"/>
        <v>100</v>
      </c>
      <c r="N311" t="s">
        <v>129</v>
      </c>
    </row>
    <row r="312" spans="1:14" x14ac:dyDescent="0.25">
      <c r="A312" s="29">
        <v>111</v>
      </c>
      <c r="B312" s="29">
        <v>620</v>
      </c>
      <c r="C312" s="29" t="s">
        <v>19</v>
      </c>
      <c r="D312" s="37">
        <v>313432</v>
      </c>
      <c r="E312" s="37">
        <v>345245</v>
      </c>
      <c r="F312" s="37">
        <v>345245</v>
      </c>
      <c r="G312" s="99">
        <f t="shared" si="86"/>
        <v>100</v>
      </c>
    </row>
    <row r="313" spans="1:14" x14ac:dyDescent="0.25">
      <c r="A313" s="29"/>
      <c r="B313" s="39"/>
      <c r="C313" s="39" t="s">
        <v>20</v>
      </c>
      <c r="D313" s="78">
        <f t="shared" ref="D313:F313" si="87">SUM(D311:D312)</f>
        <v>1210232</v>
      </c>
      <c r="E313" s="78">
        <f t="shared" si="87"/>
        <v>1272913</v>
      </c>
      <c r="F313" s="78">
        <f t="shared" si="87"/>
        <v>1272913</v>
      </c>
      <c r="G313" s="101">
        <f t="shared" si="86"/>
        <v>100</v>
      </c>
    </row>
    <row r="314" spans="1:14" x14ac:dyDescent="0.25">
      <c r="A314" s="29">
        <v>41</v>
      </c>
      <c r="B314" s="29">
        <v>630</v>
      </c>
      <c r="C314" s="29" t="s">
        <v>23</v>
      </c>
      <c r="D314" s="37">
        <v>65000</v>
      </c>
      <c r="E314" s="37">
        <v>104319</v>
      </c>
      <c r="F314" s="37">
        <v>104319</v>
      </c>
      <c r="G314" s="99">
        <f t="shared" si="86"/>
        <v>100</v>
      </c>
    </row>
    <row r="315" spans="1:14" x14ac:dyDescent="0.25">
      <c r="A315" s="29">
        <v>111</v>
      </c>
      <c r="B315" s="29">
        <v>630</v>
      </c>
      <c r="C315" s="29" t="s">
        <v>23</v>
      </c>
      <c r="D315" s="37">
        <v>248440</v>
      </c>
      <c r="E315" s="37">
        <v>240460</v>
      </c>
      <c r="F315" s="37">
        <v>240460</v>
      </c>
      <c r="G315" s="99">
        <f t="shared" si="86"/>
        <v>100</v>
      </c>
    </row>
    <row r="316" spans="1:14" x14ac:dyDescent="0.25">
      <c r="A316" s="29">
        <v>131</v>
      </c>
      <c r="B316" s="29">
        <v>630</v>
      </c>
      <c r="C316" s="29" t="s">
        <v>23</v>
      </c>
      <c r="D316" s="37"/>
      <c r="E316" s="37"/>
      <c r="F316" s="37"/>
      <c r="G316" s="99">
        <v>0</v>
      </c>
    </row>
    <row r="317" spans="1:14" x14ac:dyDescent="0.25">
      <c r="A317" s="29" t="s">
        <v>134</v>
      </c>
      <c r="B317" s="29">
        <v>630</v>
      </c>
      <c r="C317" s="29" t="s">
        <v>23</v>
      </c>
      <c r="D317" s="37"/>
      <c r="E317" s="104">
        <v>224</v>
      </c>
      <c r="F317" s="104">
        <v>224</v>
      </c>
      <c r="G317" s="99">
        <f t="shared" si="86"/>
        <v>100</v>
      </c>
    </row>
    <row r="318" spans="1:14" x14ac:dyDescent="0.25">
      <c r="A318" s="29" t="s">
        <v>134</v>
      </c>
      <c r="B318" s="29">
        <v>630</v>
      </c>
      <c r="C318" s="29" t="s">
        <v>23</v>
      </c>
      <c r="D318" s="37"/>
      <c r="E318" s="104">
        <v>40</v>
      </c>
      <c r="F318" s="104">
        <v>40</v>
      </c>
      <c r="G318" s="99">
        <f t="shared" si="86"/>
        <v>100</v>
      </c>
    </row>
    <row r="319" spans="1:14" x14ac:dyDescent="0.25">
      <c r="A319" s="29" t="s">
        <v>127</v>
      </c>
      <c r="B319" s="29">
        <v>630</v>
      </c>
      <c r="C319" s="29" t="s">
        <v>23</v>
      </c>
      <c r="D319" s="37"/>
      <c r="E319" s="104">
        <v>4460</v>
      </c>
      <c r="F319" s="104">
        <v>4460</v>
      </c>
      <c r="G319" s="99">
        <f t="shared" si="86"/>
        <v>100</v>
      </c>
    </row>
    <row r="320" spans="1:14" x14ac:dyDescent="0.25">
      <c r="A320" s="29" t="s">
        <v>111</v>
      </c>
      <c r="B320" s="29">
        <v>630</v>
      </c>
      <c r="C320" s="29" t="s">
        <v>135</v>
      </c>
      <c r="D320" s="37"/>
      <c r="E320" s="104">
        <v>47087</v>
      </c>
      <c r="F320" s="104">
        <v>47087</v>
      </c>
      <c r="G320" s="99">
        <f t="shared" si="86"/>
        <v>100</v>
      </c>
    </row>
    <row r="321" spans="1:7" x14ac:dyDescent="0.25">
      <c r="A321" s="29" t="s">
        <v>125</v>
      </c>
      <c r="B321" s="29">
        <v>630</v>
      </c>
      <c r="C321" s="29" t="s">
        <v>23</v>
      </c>
      <c r="D321" s="37"/>
      <c r="E321" s="104">
        <v>664</v>
      </c>
      <c r="F321" s="104">
        <v>664</v>
      </c>
      <c r="G321" s="99">
        <f t="shared" si="86"/>
        <v>100</v>
      </c>
    </row>
    <row r="322" spans="1:7" x14ac:dyDescent="0.25">
      <c r="A322" s="29" t="s">
        <v>137</v>
      </c>
      <c r="B322" s="29">
        <v>630</v>
      </c>
      <c r="C322" s="29" t="s">
        <v>23</v>
      </c>
      <c r="D322" s="37"/>
      <c r="E322" s="37">
        <v>400</v>
      </c>
      <c r="F322" s="37">
        <v>400</v>
      </c>
      <c r="G322" s="99">
        <f t="shared" si="86"/>
        <v>100</v>
      </c>
    </row>
    <row r="323" spans="1:7" x14ac:dyDescent="0.25">
      <c r="A323" s="29" t="s">
        <v>128</v>
      </c>
      <c r="B323" s="29">
        <v>630</v>
      </c>
      <c r="C323" s="29" t="s">
        <v>23</v>
      </c>
      <c r="D323" s="37"/>
      <c r="E323" s="37">
        <v>1251</v>
      </c>
      <c r="F323" s="37">
        <v>1251</v>
      </c>
      <c r="G323" s="99">
        <f t="shared" si="86"/>
        <v>100</v>
      </c>
    </row>
    <row r="324" spans="1:7" x14ac:dyDescent="0.25">
      <c r="A324" s="29" t="s">
        <v>126</v>
      </c>
      <c r="B324" s="29" t="s">
        <v>133</v>
      </c>
      <c r="C324" s="29" t="s">
        <v>23</v>
      </c>
      <c r="D324" s="37"/>
      <c r="E324" s="104">
        <v>121852</v>
      </c>
      <c r="F324" s="104">
        <v>121852</v>
      </c>
      <c r="G324" s="99">
        <f t="shared" si="86"/>
        <v>100</v>
      </c>
    </row>
    <row r="325" spans="1:7" x14ac:dyDescent="0.25">
      <c r="A325" s="29" t="s">
        <v>116</v>
      </c>
      <c r="B325" s="29">
        <v>630</v>
      </c>
      <c r="C325" s="29" t="s">
        <v>23</v>
      </c>
      <c r="D325" s="37"/>
      <c r="E325" s="37"/>
      <c r="F325" s="37"/>
      <c r="G325" s="99"/>
    </row>
    <row r="326" spans="1:7" x14ac:dyDescent="0.25">
      <c r="A326" s="75"/>
      <c r="B326" s="75">
        <v>630</v>
      </c>
      <c r="C326" s="75" t="s">
        <v>139</v>
      </c>
      <c r="D326" s="90">
        <f>SUM(D314:D316)</f>
        <v>313440</v>
      </c>
      <c r="E326" s="90">
        <f>SUM(E314:E325)</f>
        <v>520757</v>
      </c>
      <c r="F326" s="90">
        <f>SUM(F314:F325)</f>
        <v>520757</v>
      </c>
      <c r="G326" s="102">
        <f t="shared" si="86"/>
        <v>100</v>
      </c>
    </row>
    <row r="327" spans="1:7" x14ac:dyDescent="0.25">
      <c r="A327" s="75">
        <v>41</v>
      </c>
      <c r="B327" s="75">
        <v>640</v>
      </c>
      <c r="C327" s="75" t="s">
        <v>24</v>
      </c>
      <c r="D327" s="90">
        <v>10000</v>
      </c>
      <c r="E327" s="90">
        <v>12230</v>
      </c>
      <c r="F327" s="88">
        <v>12230</v>
      </c>
      <c r="G327" s="102">
        <f t="shared" si="86"/>
        <v>100</v>
      </c>
    </row>
    <row r="330" spans="1:7" x14ac:dyDescent="0.25">
      <c r="A330" s="7" t="s">
        <v>3</v>
      </c>
      <c r="B330" s="30" t="s">
        <v>16</v>
      </c>
      <c r="C330" s="31"/>
      <c r="D330" s="9" t="s">
        <v>120</v>
      </c>
      <c r="E330" s="10" t="s">
        <v>121</v>
      </c>
      <c r="F330" s="10" t="s">
        <v>108</v>
      </c>
      <c r="G330" s="10" t="s">
        <v>123</v>
      </c>
    </row>
    <row r="331" spans="1:7" x14ac:dyDescent="0.25">
      <c r="A331" s="11"/>
      <c r="B331" s="32"/>
      <c r="C331" s="33"/>
      <c r="D331" s="13">
        <v>2023</v>
      </c>
      <c r="E331" s="14" t="s">
        <v>122</v>
      </c>
      <c r="F331" s="14" t="s">
        <v>132</v>
      </c>
      <c r="G331" s="96" t="s">
        <v>124</v>
      </c>
    </row>
    <row r="332" spans="1:7" x14ac:dyDescent="0.25">
      <c r="A332" s="28"/>
      <c r="B332" s="30" t="s">
        <v>86</v>
      </c>
      <c r="C332" s="31"/>
      <c r="D332" s="41"/>
      <c r="E332" s="41"/>
      <c r="F332" s="41"/>
      <c r="G332" s="39"/>
    </row>
    <row r="333" spans="1:7" x14ac:dyDescent="0.25">
      <c r="A333" s="70">
        <v>41</v>
      </c>
      <c r="B333" s="70" t="s">
        <v>90</v>
      </c>
      <c r="C333" s="72"/>
      <c r="D333" s="44">
        <f t="shared" ref="D333" si="88">D339+D358+D359</f>
        <v>1425293</v>
      </c>
      <c r="E333" s="44">
        <f>E339+E358+E359</f>
        <v>2135609</v>
      </c>
      <c r="F333" s="44">
        <f>F339+F358+F359</f>
        <v>2135539</v>
      </c>
      <c r="G333" s="99">
        <f>F333/E333*100</f>
        <v>99.99672224644118</v>
      </c>
    </row>
    <row r="334" spans="1:7" x14ac:dyDescent="0.25">
      <c r="A334" s="29">
        <v>111</v>
      </c>
      <c r="B334" s="71" t="s">
        <v>91</v>
      </c>
      <c r="C334" s="71" t="s">
        <v>93</v>
      </c>
      <c r="D334" s="37">
        <v>1375293</v>
      </c>
      <c r="E334" s="37">
        <f>E339+E341+E359</f>
        <v>1715475</v>
      </c>
      <c r="F334" s="37">
        <f>F339+F341+F359</f>
        <v>1715475</v>
      </c>
      <c r="G334" s="99">
        <f t="shared" ref="G334:G359" si="89">F334/E334*100</f>
        <v>100</v>
      </c>
    </row>
    <row r="335" spans="1:7" x14ac:dyDescent="0.25">
      <c r="A335" s="29">
        <v>41</v>
      </c>
      <c r="B335" s="29"/>
      <c r="C335" s="29" t="s">
        <v>22</v>
      </c>
      <c r="D335" s="37">
        <v>20000</v>
      </c>
      <c r="E335" s="37">
        <v>0</v>
      </c>
      <c r="F335" s="37"/>
      <c r="G335" s="36">
        <v>0</v>
      </c>
    </row>
    <row r="336" spans="1:7" x14ac:dyDescent="0.25">
      <c r="A336" s="29">
        <v>41</v>
      </c>
      <c r="B336" s="29"/>
      <c r="C336" s="29" t="s">
        <v>94</v>
      </c>
      <c r="D336" s="37">
        <v>30000</v>
      </c>
      <c r="E336" s="37">
        <v>0</v>
      </c>
      <c r="F336" s="37"/>
      <c r="G336" s="36">
        <v>0</v>
      </c>
    </row>
    <row r="337" spans="1:8" x14ac:dyDescent="0.25">
      <c r="A337" s="29">
        <v>111</v>
      </c>
      <c r="B337" s="29">
        <v>610</v>
      </c>
      <c r="C337" s="29" t="s">
        <v>18</v>
      </c>
      <c r="D337" s="37">
        <v>863500</v>
      </c>
      <c r="E337" s="37">
        <v>1054407</v>
      </c>
      <c r="F337" s="37">
        <v>1054407</v>
      </c>
      <c r="G337" s="99">
        <f t="shared" si="89"/>
        <v>100</v>
      </c>
    </row>
    <row r="338" spans="1:8" x14ac:dyDescent="0.25">
      <c r="A338" s="29">
        <v>111</v>
      </c>
      <c r="B338" s="29">
        <v>620</v>
      </c>
      <c r="C338" s="29" t="s">
        <v>19</v>
      </c>
      <c r="D338" s="37">
        <v>301793</v>
      </c>
      <c r="E338" s="37">
        <v>391380</v>
      </c>
      <c r="F338" s="37">
        <v>391380</v>
      </c>
      <c r="G338" s="99">
        <f t="shared" si="89"/>
        <v>100</v>
      </c>
    </row>
    <row r="339" spans="1:8" x14ac:dyDescent="0.25">
      <c r="A339" s="29"/>
      <c r="B339" s="39"/>
      <c r="C339" s="39" t="s">
        <v>20</v>
      </c>
      <c r="D339" s="78">
        <f t="shared" ref="D339:F339" si="90">SUM(D337:D338)</f>
        <v>1165293</v>
      </c>
      <c r="E339" s="86">
        <f t="shared" si="90"/>
        <v>1445787</v>
      </c>
      <c r="F339" s="86">
        <f t="shared" si="90"/>
        <v>1445787</v>
      </c>
      <c r="G339" s="101">
        <f t="shared" si="89"/>
        <v>100</v>
      </c>
    </row>
    <row r="340" spans="1:8" x14ac:dyDescent="0.25">
      <c r="A340" s="29">
        <v>41</v>
      </c>
      <c r="B340" s="29">
        <v>630</v>
      </c>
      <c r="C340" s="29" t="s">
        <v>23</v>
      </c>
      <c r="D340" s="37">
        <v>50000</v>
      </c>
      <c r="E340" s="104">
        <v>104483</v>
      </c>
      <c r="F340" s="104">
        <v>104413</v>
      </c>
      <c r="G340" s="99"/>
    </row>
    <row r="341" spans="1:8" x14ac:dyDescent="0.25">
      <c r="A341" s="29">
        <v>111</v>
      </c>
      <c r="B341" s="29">
        <v>630</v>
      </c>
      <c r="C341" s="29" t="s">
        <v>23</v>
      </c>
      <c r="D341" s="37">
        <v>200000</v>
      </c>
      <c r="E341" s="37">
        <v>259522</v>
      </c>
      <c r="F341" s="37">
        <v>259522</v>
      </c>
      <c r="G341" s="99"/>
      <c r="H341" s="105">
        <v>0</v>
      </c>
    </row>
    <row r="342" spans="1:8" x14ac:dyDescent="0.25">
      <c r="A342" s="29">
        <v>131</v>
      </c>
      <c r="B342" s="29">
        <v>630</v>
      </c>
      <c r="C342" s="29" t="s">
        <v>23</v>
      </c>
      <c r="D342" s="37"/>
      <c r="E342" s="37"/>
      <c r="F342" s="37"/>
      <c r="G342" s="36">
        <v>0</v>
      </c>
    </row>
    <row r="343" spans="1:8" x14ac:dyDescent="0.25">
      <c r="A343" s="29" t="s">
        <v>134</v>
      </c>
      <c r="B343" s="29">
        <v>630</v>
      </c>
      <c r="C343" s="29" t="s">
        <v>23</v>
      </c>
      <c r="D343" s="37"/>
      <c r="E343" s="104">
        <v>40259</v>
      </c>
      <c r="F343" s="104">
        <v>40259</v>
      </c>
      <c r="G343" s="36"/>
    </row>
    <row r="344" spans="1:8" x14ac:dyDescent="0.25">
      <c r="A344" s="29"/>
      <c r="B344" s="29"/>
      <c r="C344" s="29"/>
      <c r="D344" s="37"/>
      <c r="E344" s="104">
        <v>7105</v>
      </c>
      <c r="F344" s="104">
        <v>7105</v>
      </c>
      <c r="G344" s="36"/>
    </row>
    <row r="345" spans="1:8" x14ac:dyDescent="0.25">
      <c r="A345" s="55" t="s">
        <v>127</v>
      </c>
      <c r="B345" s="29">
        <v>630</v>
      </c>
      <c r="C345" s="29" t="s">
        <v>23</v>
      </c>
      <c r="D345" s="37"/>
      <c r="E345" s="104">
        <v>12247</v>
      </c>
      <c r="F345" s="104">
        <v>12247</v>
      </c>
      <c r="G345" s="36">
        <v>0</v>
      </c>
    </row>
    <row r="346" spans="1:8" x14ac:dyDescent="0.25">
      <c r="A346" s="55" t="s">
        <v>89</v>
      </c>
      <c r="B346" s="29">
        <v>630</v>
      </c>
      <c r="C346" s="29" t="s">
        <v>23</v>
      </c>
      <c r="D346" s="37"/>
      <c r="E346" s="104">
        <v>4862</v>
      </c>
      <c r="F346" s="104">
        <v>4862</v>
      </c>
      <c r="G346" s="36">
        <v>0</v>
      </c>
    </row>
    <row r="347" spans="1:8" x14ac:dyDescent="0.25">
      <c r="A347" s="55" t="s">
        <v>111</v>
      </c>
      <c r="B347" s="29">
        <v>630</v>
      </c>
      <c r="C347" s="29" t="s">
        <v>23</v>
      </c>
      <c r="D347" s="37"/>
      <c r="E347" s="104">
        <v>25071</v>
      </c>
      <c r="F347" s="104">
        <v>25071</v>
      </c>
      <c r="G347" s="36">
        <v>0</v>
      </c>
    </row>
    <row r="348" spans="1:8" x14ac:dyDescent="0.25">
      <c r="A348" s="55" t="s">
        <v>112</v>
      </c>
      <c r="B348" s="29">
        <v>630</v>
      </c>
      <c r="C348" s="29" t="s">
        <v>23</v>
      </c>
      <c r="D348" s="37"/>
      <c r="E348" s="104">
        <v>73837</v>
      </c>
      <c r="F348" s="104">
        <v>73837</v>
      </c>
      <c r="G348" s="36">
        <v>0</v>
      </c>
    </row>
    <row r="349" spans="1:8" x14ac:dyDescent="0.25">
      <c r="A349" s="55" t="s">
        <v>113</v>
      </c>
      <c r="B349" s="29">
        <v>630</v>
      </c>
      <c r="C349" s="29" t="s">
        <v>23</v>
      </c>
      <c r="D349" s="37"/>
      <c r="E349" s="104">
        <v>15355</v>
      </c>
      <c r="F349" s="104">
        <v>15355</v>
      </c>
      <c r="G349" s="36">
        <v>0</v>
      </c>
    </row>
    <row r="350" spans="1:8" x14ac:dyDescent="0.25">
      <c r="A350" s="55" t="s">
        <v>114</v>
      </c>
      <c r="B350" s="29">
        <v>630</v>
      </c>
      <c r="C350" s="29" t="s">
        <v>23</v>
      </c>
      <c r="D350" s="37"/>
      <c r="E350" s="37"/>
      <c r="F350" s="37"/>
      <c r="G350" s="36">
        <v>0</v>
      </c>
    </row>
    <row r="351" spans="1:8" x14ac:dyDescent="0.25">
      <c r="A351" s="55" t="s">
        <v>136</v>
      </c>
      <c r="B351" s="29">
        <v>630</v>
      </c>
      <c r="C351" s="29" t="s">
        <v>23</v>
      </c>
      <c r="D351" s="37"/>
      <c r="E351" s="37">
        <v>802</v>
      </c>
      <c r="F351" s="37">
        <v>802</v>
      </c>
      <c r="G351" s="36"/>
    </row>
    <row r="352" spans="1:8" x14ac:dyDescent="0.25">
      <c r="A352" s="55" t="s">
        <v>115</v>
      </c>
      <c r="B352" s="29">
        <v>630</v>
      </c>
      <c r="C352" s="29" t="s">
        <v>23</v>
      </c>
      <c r="D352" s="37"/>
      <c r="E352" s="37"/>
      <c r="F352" s="37"/>
      <c r="G352" s="36">
        <v>0</v>
      </c>
    </row>
    <row r="353" spans="1:9" x14ac:dyDescent="0.25">
      <c r="A353" s="55" t="s">
        <v>116</v>
      </c>
      <c r="B353" s="29">
        <v>630</v>
      </c>
      <c r="C353" s="29" t="s">
        <v>23</v>
      </c>
      <c r="D353" s="37"/>
      <c r="E353" s="37"/>
      <c r="F353" s="37"/>
      <c r="G353" s="36">
        <v>0</v>
      </c>
    </row>
    <row r="354" spans="1:9" x14ac:dyDescent="0.25">
      <c r="A354" s="55" t="s">
        <v>126</v>
      </c>
      <c r="B354" s="29">
        <v>630</v>
      </c>
      <c r="C354" s="29" t="s">
        <v>23</v>
      </c>
      <c r="D354" s="37"/>
      <c r="E354" s="104">
        <v>109883</v>
      </c>
      <c r="F354" s="104">
        <v>109883</v>
      </c>
      <c r="G354" s="99">
        <f t="shared" si="89"/>
        <v>100</v>
      </c>
    </row>
    <row r="355" spans="1:9" x14ac:dyDescent="0.25">
      <c r="A355" s="55" t="s">
        <v>125</v>
      </c>
      <c r="B355" s="29">
        <v>630</v>
      </c>
      <c r="C355" s="29" t="s">
        <v>23</v>
      </c>
      <c r="D355" s="37"/>
      <c r="E355" s="104">
        <v>19560</v>
      </c>
      <c r="F355" s="104">
        <v>19560</v>
      </c>
      <c r="G355" s="99">
        <f t="shared" si="89"/>
        <v>100</v>
      </c>
    </row>
    <row r="356" spans="1:9" x14ac:dyDescent="0.25">
      <c r="A356" s="55" t="s">
        <v>11</v>
      </c>
      <c r="B356" s="29">
        <v>630</v>
      </c>
      <c r="C356" s="29" t="s">
        <v>23</v>
      </c>
      <c r="D356" s="37"/>
      <c r="E356" s="37">
        <v>400</v>
      </c>
      <c r="F356" s="37">
        <v>400</v>
      </c>
      <c r="G356" s="36">
        <v>0</v>
      </c>
    </row>
    <row r="357" spans="1:9" x14ac:dyDescent="0.25">
      <c r="A357" s="55"/>
      <c r="B357" s="29"/>
      <c r="C357" s="29"/>
      <c r="D357" s="37"/>
      <c r="E357" s="37">
        <v>6270</v>
      </c>
      <c r="F357" s="37">
        <v>6270</v>
      </c>
      <c r="G357" s="36"/>
    </row>
    <row r="358" spans="1:9" x14ac:dyDescent="0.25">
      <c r="A358" s="29"/>
      <c r="B358" s="89">
        <v>630</v>
      </c>
      <c r="C358" s="89" t="s">
        <v>119</v>
      </c>
      <c r="D358" s="90">
        <f>SUM(D340:D347)</f>
        <v>250000</v>
      </c>
      <c r="E358" s="90">
        <f>SUM(E340:E357)</f>
        <v>679656</v>
      </c>
      <c r="F358" s="90">
        <f>SUM(F340:F357)</f>
        <v>679586</v>
      </c>
      <c r="G358" s="102">
        <f t="shared" si="89"/>
        <v>99.989700672104703</v>
      </c>
    </row>
    <row r="359" spans="1:9" x14ac:dyDescent="0.25">
      <c r="A359" s="29">
        <v>41</v>
      </c>
      <c r="B359" s="89">
        <v>640</v>
      </c>
      <c r="C359" s="89" t="s">
        <v>24</v>
      </c>
      <c r="D359" s="90">
        <v>10000</v>
      </c>
      <c r="E359" s="90">
        <v>10166</v>
      </c>
      <c r="F359" s="90">
        <v>10166</v>
      </c>
      <c r="G359" s="102">
        <f t="shared" si="89"/>
        <v>100</v>
      </c>
    </row>
    <row r="361" spans="1:9" x14ac:dyDescent="0.25">
      <c r="A361" s="7" t="s">
        <v>3</v>
      </c>
      <c r="B361" s="30"/>
      <c r="C361" s="31" t="s">
        <v>95</v>
      </c>
      <c r="D361" s="9" t="s">
        <v>120</v>
      </c>
      <c r="E361" s="10" t="s">
        <v>121</v>
      </c>
      <c r="F361" s="10" t="s">
        <v>108</v>
      </c>
      <c r="G361" s="10" t="s">
        <v>123</v>
      </c>
    </row>
    <row r="362" spans="1:9" x14ac:dyDescent="0.25">
      <c r="A362" s="73"/>
      <c r="B362" s="32"/>
      <c r="C362" s="33"/>
      <c r="D362" s="13">
        <v>2023</v>
      </c>
      <c r="E362" s="14" t="s">
        <v>122</v>
      </c>
      <c r="F362" s="14" t="s">
        <v>132</v>
      </c>
      <c r="G362" s="96" t="s">
        <v>124</v>
      </c>
      <c r="I362" s="77"/>
    </row>
    <row r="363" spans="1:9" x14ac:dyDescent="0.25">
      <c r="A363" s="19">
        <v>41</v>
      </c>
      <c r="B363" s="16">
        <v>713004</v>
      </c>
      <c r="C363" s="16" t="s">
        <v>96</v>
      </c>
      <c r="D363" s="36">
        <v>0</v>
      </c>
      <c r="E363" s="36">
        <v>35040</v>
      </c>
      <c r="F363" s="36">
        <v>35040</v>
      </c>
      <c r="G363" s="99">
        <f>F363/E363*100</f>
        <v>100</v>
      </c>
    </row>
    <row r="364" spans="1:9" x14ac:dyDescent="0.25">
      <c r="A364" s="19">
        <v>41</v>
      </c>
      <c r="B364" s="16">
        <v>713005</v>
      </c>
      <c r="C364" s="16" t="s">
        <v>97</v>
      </c>
      <c r="D364" s="36">
        <v>0</v>
      </c>
      <c r="E364" s="36">
        <v>12008</v>
      </c>
      <c r="F364" s="36">
        <v>12008</v>
      </c>
      <c r="G364" s="99">
        <f t="shared" ref="G364:G365" si="91">F364/E364*100</f>
        <v>100</v>
      </c>
    </row>
    <row r="365" spans="1:9" x14ac:dyDescent="0.25">
      <c r="A365" s="20"/>
      <c r="B365" s="74"/>
      <c r="C365" s="21" t="s">
        <v>98</v>
      </c>
      <c r="D365" s="107">
        <f t="shared" ref="D365" si="92">SUM(D363:D364)</f>
        <v>0</v>
      </c>
      <c r="E365" s="107">
        <f t="shared" ref="E365:F365" si="93">SUM(E363:E364)</f>
        <v>47048</v>
      </c>
      <c r="F365" s="107">
        <f t="shared" si="93"/>
        <v>47048</v>
      </c>
      <c r="G365" s="101">
        <f t="shared" si="91"/>
        <v>100</v>
      </c>
    </row>
    <row r="368" spans="1:9" x14ac:dyDescent="0.25">
      <c r="A368" s="7" t="s">
        <v>3</v>
      </c>
      <c r="B368" s="30"/>
      <c r="C368" s="76" t="s">
        <v>99</v>
      </c>
      <c r="D368" s="9" t="s">
        <v>120</v>
      </c>
      <c r="E368" s="10" t="s">
        <v>121</v>
      </c>
      <c r="F368" s="10" t="s">
        <v>108</v>
      </c>
      <c r="G368" s="10" t="s">
        <v>123</v>
      </c>
    </row>
    <row r="369" spans="1:7" x14ac:dyDescent="0.25">
      <c r="A369" s="73"/>
      <c r="B369" s="32"/>
      <c r="C369" s="33"/>
      <c r="D369" s="13">
        <v>2023</v>
      </c>
      <c r="E369" s="14" t="s">
        <v>122</v>
      </c>
      <c r="F369" s="14" t="s">
        <v>132</v>
      </c>
      <c r="G369" s="96" t="s">
        <v>124</v>
      </c>
    </row>
    <row r="370" spans="1:7" x14ac:dyDescent="0.25">
      <c r="A370" s="19">
        <v>41</v>
      </c>
      <c r="B370" s="16">
        <v>600</v>
      </c>
      <c r="C370" s="16" t="s">
        <v>100</v>
      </c>
      <c r="D370" s="38">
        <f>D307</f>
        <v>1533672</v>
      </c>
      <c r="E370" s="38">
        <f>E307</f>
        <v>1805900</v>
      </c>
      <c r="F370" s="38">
        <f>F307</f>
        <v>1805900</v>
      </c>
      <c r="G370" s="99">
        <f>F370/E370*100</f>
        <v>100</v>
      </c>
    </row>
    <row r="371" spans="1:7" x14ac:dyDescent="0.25">
      <c r="A371" s="19">
        <v>41</v>
      </c>
      <c r="B371" s="16">
        <v>600</v>
      </c>
      <c r="C371" s="16" t="s">
        <v>140</v>
      </c>
      <c r="D371" s="38">
        <f t="shared" ref="D371:F371" si="94">D333</f>
        <v>1425293</v>
      </c>
      <c r="E371" s="38">
        <f t="shared" si="94"/>
        <v>2135609</v>
      </c>
      <c r="F371" s="38">
        <f t="shared" si="94"/>
        <v>2135539</v>
      </c>
      <c r="G371" s="99">
        <f t="shared" ref="G371:G372" si="95">F371/E371*100</f>
        <v>99.99672224644118</v>
      </c>
    </row>
    <row r="372" spans="1:7" x14ac:dyDescent="0.25">
      <c r="A372" s="20"/>
      <c r="B372" s="74"/>
      <c r="C372" s="21"/>
      <c r="D372" s="47">
        <f t="shared" ref="D372" si="96">SUM(D370:D371)</f>
        <v>2958965</v>
      </c>
      <c r="E372" s="47">
        <f t="shared" ref="E372" si="97">SUM(E370:E371)</f>
        <v>3941509</v>
      </c>
      <c r="F372" s="47">
        <f t="shared" ref="F372" si="98">SUM(F370:F371)</f>
        <v>3941439</v>
      </c>
      <c r="G372" s="101">
        <f t="shared" si="95"/>
        <v>99.998224030441136</v>
      </c>
    </row>
    <row r="375" spans="1:7" x14ac:dyDescent="0.25">
      <c r="C375" s="83"/>
      <c r="D375" s="9" t="s">
        <v>120</v>
      </c>
      <c r="E375" s="10" t="s">
        <v>121</v>
      </c>
      <c r="F375" s="10" t="s">
        <v>108</v>
      </c>
      <c r="G375" s="10" t="s">
        <v>123</v>
      </c>
    </row>
    <row r="376" spans="1:7" x14ac:dyDescent="0.25">
      <c r="C376" s="84"/>
      <c r="D376" s="13">
        <v>2023</v>
      </c>
      <c r="E376" s="14" t="s">
        <v>122</v>
      </c>
      <c r="F376" s="14" t="s">
        <v>132</v>
      </c>
      <c r="G376" s="96" t="s">
        <v>124</v>
      </c>
    </row>
    <row r="377" spans="1:7" x14ac:dyDescent="0.25">
      <c r="C377" s="29" t="s">
        <v>101</v>
      </c>
      <c r="D377" s="38">
        <f>D299</f>
        <v>3824709</v>
      </c>
      <c r="E377" s="38">
        <f>E299</f>
        <v>4145913</v>
      </c>
      <c r="F377" s="38">
        <f>F299</f>
        <v>4145739</v>
      </c>
      <c r="G377" s="99">
        <f>F377/E377*100</f>
        <v>99.995803095723417</v>
      </c>
    </row>
    <row r="378" spans="1:7" x14ac:dyDescent="0.25">
      <c r="C378" s="29" t="s">
        <v>102</v>
      </c>
      <c r="D378" s="36">
        <v>0</v>
      </c>
      <c r="E378" s="36">
        <v>0</v>
      </c>
      <c r="F378" s="36">
        <v>0</v>
      </c>
      <c r="G378" s="99"/>
    </row>
    <row r="379" spans="1:7" x14ac:dyDescent="0.25">
      <c r="C379" s="42" t="s">
        <v>103</v>
      </c>
      <c r="D379" s="85">
        <f t="shared" ref="D379:F379" si="99">SUM(D377:D378)</f>
        <v>3824709</v>
      </c>
      <c r="E379" s="85">
        <f t="shared" si="99"/>
        <v>4145913</v>
      </c>
      <c r="F379" s="85">
        <f t="shared" si="99"/>
        <v>4145739</v>
      </c>
      <c r="G379" s="100">
        <f t="shared" ref="G379:G383" si="100">F379/E379*100</f>
        <v>99.995803095723417</v>
      </c>
    </row>
    <row r="380" spans="1:7" x14ac:dyDescent="0.25">
      <c r="C380" s="29" t="s">
        <v>104</v>
      </c>
      <c r="D380" s="38">
        <f t="shared" ref="D380:F380" si="101">D372</f>
        <v>2958965</v>
      </c>
      <c r="E380" s="38">
        <f t="shared" si="101"/>
        <v>3941509</v>
      </c>
      <c r="F380" s="38">
        <f t="shared" si="101"/>
        <v>3941439</v>
      </c>
      <c r="G380" s="99">
        <f t="shared" si="100"/>
        <v>99.998224030441136</v>
      </c>
    </row>
    <row r="381" spans="1:7" x14ac:dyDescent="0.25">
      <c r="C381" s="29" t="s">
        <v>105</v>
      </c>
      <c r="D381" s="29">
        <f t="shared" ref="D381:F381" si="102">D365</f>
        <v>0</v>
      </c>
      <c r="E381" s="29">
        <f t="shared" si="102"/>
        <v>47048</v>
      </c>
      <c r="F381" s="29">
        <f t="shared" si="102"/>
        <v>47048</v>
      </c>
      <c r="G381" s="99"/>
    </row>
    <row r="382" spans="1:7" x14ac:dyDescent="0.25">
      <c r="C382" s="29" t="s">
        <v>106</v>
      </c>
      <c r="D382" s="38">
        <f t="shared" ref="D382:F382" si="103">SUM(D380:D381)</f>
        <v>2958965</v>
      </c>
      <c r="E382" s="38">
        <f t="shared" si="103"/>
        <v>3988557</v>
      </c>
      <c r="F382" s="38">
        <f t="shared" si="103"/>
        <v>3988487</v>
      </c>
      <c r="G382" s="99">
        <f t="shared" si="100"/>
        <v>99.998244979324596</v>
      </c>
    </row>
    <row r="383" spans="1:7" x14ac:dyDescent="0.25">
      <c r="C383" s="42" t="s">
        <v>107</v>
      </c>
      <c r="D383" s="85">
        <f t="shared" ref="D383:F383" si="104">D379+D382</f>
        <v>6783674</v>
      </c>
      <c r="E383" s="85">
        <f t="shared" si="104"/>
        <v>8134470</v>
      </c>
      <c r="F383" s="85">
        <f t="shared" si="104"/>
        <v>8134226</v>
      </c>
      <c r="G383" s="100">
        <f t="shared" si="100"/>
        <v>99.997000419203701</v>
      </c>
    </row>
  </sheetData>
  <pageMargins left="0.7" right="0.7" top="0.75" bottom="0.75" header="0.3" footer="0.3"/>
  <pageSetup paperSize="9" fitToHeight="0" orientation="landscape" horizontalDpi="360" verticalDpi="360" r:id="rId1"/>
  <headerFooter>
    <oddFooter>&amp;CStrana &amp;P</oddFooter>
  </headerFooter>
  <rowBreaks count="11" manualBreakCount="11">
    <brk id="33" max="7" man="1"/>
    <brk id="57" max="7" man="1"/>
    <brk id="89" max="7" man="1"/>
    <brk id="114" max="7" man="1"/>
    <brk id="142" max="7" man="1"/>
    <brk id="164" max="7" man="1"/>
    <brk id="191" max="7" man="1"/>
    <brk id="217" max="7" man="1"/>
    <brk id="301" max="7" man="1"/>
    <brk id="329" max="7" man="1"/>
    <brk id="374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Hárok1</vt:lpstr>
      <vt:lpstr>Hárok1!Oblasť_tlače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Drahosova Daniela</dc:creator>
  <cp:lastModifiedBy>Drahosova Daniela</cp:lastModifiedBy>
  <cp:lastPrinted>2024-04-26T06:37:07Z</cp:lastPrinted>
  <dcterms:created xsi:type="dcterms:W3CDTF">2022-10-25T07:04:28Z</dcterms:created>
  <dcterms:modified xsi:type="dcterms:W3CDTF">2024-05-10T07:50:34Z</dcterms:modified>
</cp:coreProperties>
</file>