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uzana.baligova\Desktop\"/>
    </mc:Choice>
  </mc:AlternateContent>
  <xr:revisionPtr revIDLastSave="0" documentId="8_{2D298C1A-E686-4A90-B3DC-3E8BB824F6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Hárok1!$A$1:$L$437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3" i="1" l="1"/>
  <c r="K433" i="1"/>
  <c r="L433" i="1"/>
  <c r="J432" i="1"/>
  <c r="K432" i="1"/>
  <c r="L432" i="1"/>
  <c r="J431" i="1"/>
  <c r="K431" i="1"/>
  <c r="L431" i="1"/>
  <c r="J430" i="1"/>
  <c r="K430" i="1"/>
  <c r="L430" i="1"/>
  <c r="J429" i="1"/>
  <c r="K429" i="1"/>
  <c r="L429" i="1"/>
  <c r="J427" i="1"/>
  <c r="K427" i="1"/>
  <c r="L427" i="1"/>
  <c r="K415" i="1"/>
  <c r="L415" i="1"/>
  <c r="L408" i="1"/>
  <c r="L396" i="1"/>
  <c r="L390" i="1"/>
  <c r="K408" i="1"/>
  <c r="K396" i="1"/>
  <c r="K390" i="1"/>
  <c r="L383" i="1"/>
  <c r="L369" i="1" s="1"/>
  <c r="L375" i="1"/>
  <c r="K383" i="1"/>
  <c r="K375" i="1"/>
  <c r="K369" i="1"/>
  <c r="J346" i="1"/>
  <c r="K346" i="1"/>
  <c r="L346" i="1"/>
  <c r="J345" i="1"/>
  <c r="K345" i="1"/>
  <c r="L345" i="1"/>
  <c r="J344" i="1"/>
  <c r="K344" i="1"/>
  <c r="L344" i="1"/>
  <c r="J332" i="1" l="1"/>
  <c r="L314" i="1"/>
  <c r="L309" i="1"/>
  <c r="L304" i="1"/>
  <c r="K314" i="1"/>
  <c r="K309" i="1"/>
  <c r="L299" i="1"/>
  <c r="L296" i="1"/>
  <c r="L291" i="1"/>
  <c r="K299" i="1"/>
  <c r="K296" i="1"/>
  <c r="K291" i="1"/>
  <c r="L287" i="1"/>
  <c r="L334" i="1" s="1"/>
  <c r="K287" i="1"/>
  <c r="K334" i="1" s="1"/>
  <c r="J396" i="1"/>
  <c r="J390" i="1" s="1"/>
  <c r="J383" i="1"/>
  <c r="J369" i="1" s="1"/>
  <c r="J420" i="1" s="1"/>
  <c r="J375" i="1"/>
  <c r="J314" i="1"/>
  <c r="J309" i="1"/>
  <c r="J299" i="1"/>
  <c r="J296" i="1"/>
  <c r="J287" i="1"/>
  <c r="L271" i="1"/>
  <c r="L268" i="1"/>
  <c r="L263" i="1" s="1"/>
  <c r="K271" i="1"/>
  <c r="K268" i="1"/>
  <c r="J271" i="1"/>
  <c r="J268" i="1"/>
  <c r="L257" i="1"/>
  <c r="L333" i="1" s="1"/>
  <c r="K257" i="1"/>
  <c r="K333" i="1" s="1"/>
  <c r="L241" i="1"/>
  <c r="L237" i="1"/>
  <c r="K241" i="1"/>
  <c r="K237" i="1"/>
  <c r="L224" i="1"/>
  <c r="L221" i="1"/>
  <c r="L215" i="1" s="1"/>
  <c r="L245" i="1" s="1"/>
  <c r="K224" i="1"/>
  <c r="K221" i="1"/>
  <c r="L207" i="1"/>
  <c r="L332" i="1" s="1"/>
  <c r="K207" i="1"/>
  <c r="K332" i="1" s="1"/>
  <c r="L195" i="1"/>
  <c r="L191" i="1"/>
  <c r="L184" i="1" s="1"/>
  <c r="L343" i="1" s="1"/>
  <c r="K195" i="1"/>
  <c r="K191" i="1"/>
  <c r="K184" i="1" s="1"/>
  <c r="K343" i="1" s="1"/>
  <c r="I241" i="1"/>
  <c r="I237" i="1"/>
  <c r="I231" i="1" s="1"/>
  <c r="I246" i="1" s="1"/>
  <c r="I224" i="1"/>
  <c r="I221" i="1"/>
  <c r="I215" i="1" s="1"/>
  <c r="I214" i="1" s="1"/>
  <c r="I245" i="1" s="1"/>
  <c r="J241" i="1"/>
  <c r="J237" i="1"/>
  <c r="J224" i="1"/>
  <c r="J221" i="1"/>
  <c r="L178" i="1"/>
  <c r="L331" i="1" s="1"/>
  <c r="K178" i="1"/>
  <c r="K331" i="1" s="1"/>
  <c r="J191" i="1"/>
  <c r="J195" i="1"/>
  <c r="J178" i="1"/>
  <c r="L160" i="1"/>
  <c r="L155" i="1"/>
  <c r="K160" i="1"/>
  <c r="K155" i="1"/>
  <c r="L142" i="1"/>
  <c r="L138" i="1"/>
  <c r="K142" i="1"/>
  <c r="K138" i="1"/>
  <c r="L125" i="1"/>
  <c r="L330" i="1" s="1"/>
  <c r="K125" i="1"/>
  <c r="K330" i="1" s="1"/>
  <c r="L103" i="1"/>
  <c r="L98" i="1"/>
  <c r="K103" i="1"/>
  <c r="K98" i="1"/>
  <c r="L86" i="1"/>
  <c r="L81" i="1"/>
  <c r="K86" i="1"/>
  <c r="K81" i="1"/>
  <c r="K75" i="1" s="1"/>
  <c r="K108" i="1" s="1"/>
  <c r="L68" i="1"/>
  <c r="L329" i="1" s="1"/>
  <c r="K68" i="1"/>
  <c r="K329" i="1" s="1"/>
  <c r="J160" i="1"/>
  <c r="J155" i="1"/>
  <c r="J150" i="1" s="1"/>
  <c r="J142" i="1"/>
  <c r="J138" i="1"/>
  <c r="J125" i="1"/>
  <c r="J103" i="1"/>
  <c r="J98" i="1"/>
  <c r="J93" i="1" s="1"/>
  <c r="J86" i="1"/>
  <c r="J81" i="1"/>
  <c r="J68" i="1"/>
  <c r="L47" i="1"/>
  <c r="L42" i="1"/>
  <c r="K47" i="1"/>
  <c r="K42" i="1"/>
  <c r="K37" i="1" s="1"/>
  <c r="K53" i="1" s="1"/>
  <c r="L31" i="1"/>
  <c r="L27" i="1"/>
  <c r="K31" i="1"/>
  <c r="K27" i="1"/>
  <c r="L14" i="1"/>
  <c r="L328" i="1" s="1"/>
  <c r="K14" i="1"/>
  <c r="K328" i="1" s="1"/>
  <c r="J47" i="1"/>
  <c r="J42" i="1"/>
  <c r="J37" i="1" s="1"/>
  <c r="J31" i="1"/>
  <c r="J27" i="1"/>
  <c r="J14" i="1"/>
  <c r="I408" i="1"/>
  <c r="I383" i="1"/>
  <c r="I415" i="1"/>
  <c r="I431" i="1" s="1"/>
  <c r="I396" i="1"/>
  <c r="I375" i="1"/>
  <c r="I314" i="1"/>
  <c r="I309" i="1"/>
  <c r="I299" i="1"/>
  <c r="I296" i="1"/>
  <c r="I291" i="1" s="1"/>
  <c r="I320" i="1" s="1"/>
  <c r="I287" i="1"/>
  <c r="I334" i="1" s="1"/>
  <c r="I271" i="1"/>
  <c r="I268" i="1"/>
  <c r="I263" i="1" s="1"/>
  <c r="I345" i="1" s="1"/>
  <c r="I257" i="1"/>
  <c r="I333" i="1" s="1"/>
  <c r="I207" i="1"/>
  <c r="I332" i="1" s="1"/>
  <c r="I195" i="1"/>
  <c r="I191" i="1"/>
  <c r="I178" i="1"/>
  <c r="I331" i="1" s="1"/>
  <c r="I142" i="1"/>
  <c r="I160" i="1"/>
  <c r="I155" i="1"/>
  <c r="I138" i="1"/>
  <c r="I125" i="1"/>
  <c r="I330" i="1" s="1"/>
  <c r="I86" i="1"/>
  <c r="I103" i="1"/>
  <c r="I98" i="1"/>
  <c r="I81" i="1"/>
  <c r="I68" i="1"/>
  <c r="I329" i="1" s="1"/>
  <c r="I47" i="1"/>
  <c r="I42" i="1"/>
  <c r="I31" i="1"/>
  <c r="I27" i="1"/>
  <c r="I21" i="1"/>
  <c r="I52" i="1" s="1"/>
  <c r="I54" i="1" s="1"/>
  <c r="I340" i="1" s="1"/>
  <c r="I14" i="1"/>
  <c r="I328" i="1" s="1"/>
  <c r="D49" i="2"/>
  <c r="E48" i="2"/>
  <c r="D48" i="2"/>
  <c r="D44" i="2"/>
  <c r="D40" i="2"/>
  <c r="D27" i="2"/>
  <c r="D24" i="2"/>
  <c r="D11" i="2"/>
  <c r="E224" i="1"/>
  <c r="D224" i="1"/>
  <c r="E221" i="1"/>
  <c r="D221" i="1"/>
  <c r="J207" i="1"/>
  <c r="H207" i="1"/>
  <c r="G207" i="1"/>
  <c r="F207" i="1"/>
  <c r="E207" i="1"/>
  <c r="D207" i="1"/>
  <c r="G415" i="1"/>
  <c r="G431" i="1" s="1"/>
  <c r="G408" i="1"/>
  <c r="G396" i="1"/>
  <c r="G383" i="1"/>
  <c r="H383" i="1"/>
  <c r="G375" i="1"/>
  <c r="G358" i="1"/>
  <c r="G68" i="1"/>
  <c r="G329" i="1" s="1"/>
  <c r="G314" i="1"/>
  <c r="G309" i="1"/>
  <c r="G296" i="1"/>
  <c r="G299" i="1"/>
  <c r="G287" i="1"/>
  <c r="G334" i="1" s="1"/>
  <c r="G271" i="1"/>
  <c r="G268" i="1"/>
  <c r="G257" i="1"/>
  <c r="G333" i="1" s="1"/>
  <c r="E246" i="1"/>
  <c r="D246" i="1"/>
  <c r="E245" i="1"/>
  <c r="D245" i="1"/>
  <c r="G195" i="1"/>
  <c r="G191" i="1"/>
  <c r="G178" i="1"/>
  <c r="G331" i="1" s="1"/>
  <c r="G160" i="1"/>
  <c r="G155" i="1"/>
  <c r="G142" i="1"/>
  <c r="G138" i="1"/>
  <c r="G125" i="1"/>
  <c r="G330" i="1" s="1"/>
  <c r="G103" i="1"/>
  <c r="G98" i="1"/>
  <c r="G86" i="1"/>
  <c r="G81" i="1"/>
  <c r="H68" i="1"/>
  <c r="G47" i="1"/>
  <c r="G42" i="1"/>
  <c r="G31" i="1"/>
  <c r="G27" i="1"/>
  <c r="G14" i="1"/>
  <c r="G328" i="1" s="1"/>
  <c r="E241" i="1"/>
  <c r="D241" i="1"/>
  <c r="E237" i="1"/>
  <c r="D237" i="1"/>
  <c r="L420" i="1"/>
  <c r="H178" i="1"/>
  <c r="H21" i="1"/>
  <c r="J408" i="1"/>
  <c r="K420" i="1"/>
  <c r="J232" i="1" l="1"/>
  <c r="J231" i="1" s="1"/>
  <c r="J246" i="1" s="1"/>
  <c r="J263" i="1"/>
  <c r="K263" i="1"/>
  <c r="J291" i="1"/>
  <c r="J304" i="1"/>
  <c r="J215" i="1"/>
  <c r="J245" i="1"/>
  <c r="L232" i="1"/>
  <c r="L231" i="1" s="1"/>
  <c r="L246" i="1" s="1"/>
  <c r="L247" i="1" s="1"/>
  <c r="J21" i="1"/>
  <c r="J20" i="1" s="1"/>
  <c r="K215" i="1"/>
  <c r="K245" i="1" s="1"/>
  <c r="J75" i="1"/>
  <c r="J74" i="1" s="1"/>
  <c r="K232" i="1"/>
  <c r="K231" i="1" s="1"/>
  <c r="K246" i="1" s="1"/>
  <c r="K304" i="1"/>
  <c r="L21" i="1"/>
  <c r="L52" i="1" s="1"/>
  <c r="J132" i="1"/>
  <c r="J131" i="1" s="1"/>
  <c r="L93" i="1"/>
  <c r="L109" i="1" s="1"/>
  <c r="J184" i="1"/>
  <c r="J343" i="1" s="1"/>
  <c r="I132" i="1"/>
  <c r="I165" i="1" s="1"/>
  <c r="K150" i="1"/>
  <c r="K166" i="1" s="1"/>
  <c r="K93" i="1"/>
  <c r="K109" i="1" s="1"/>
  <c r="K110" i="1" s="1"/>
  <c r="K341" i="1" s="1"/>
  <c r="L132" i="1"/>
  <c r="L165" i="1" s="1"/>
  <c r="L150" i="1"/>
  <c r="L166" i="1" s="1"/>
  <c r="I247" i="1"/>
  <c r="I344" i="1" s="1"/>
  <c r="I390" i="1"/>
  <c r="I421" i="1" s="1"/>
  <c r="L75" i="1"/>
  <c r="L108" i="1" s="1"/>
  <c r="K132" i="1"/>
  <c r="K165" i="1" s="1"/>
  <c r="I184" i="1"/>
  <c r="I343" i="1" s="1"/>
  <c r="L37" i="1"/>
  <c r="L53" i="1" s="1"/>
  <c r="I346" i="1"/>
  <c r="I369" i="1"/>
  <c r="I420" i="1" s="1"/>
  <c r="K21" i="1"/>
  <c r="K52" i="1" s="1"/>
  <c r="K54" i="1" s="1"/>
  <c r="K340" i="1" s="1"/>
  <c r="I335" i="1"/>
  <c r="I304" i="1"/>
  <c r="I150" i="1"/>
  <c r="I75" i="1"/>
  <c r="I108" i="1" s="1"/>
  <c r="I37" i="1"/>
  <c r="I20" i="1" s="1"/>
  <c r="I93" i="1"/>
  <c r="I109" i="1" s="1"/>
  <c r="D50" i="2"/>
  <c r="D19" i="2"/>
  <c r="D18" i="2" s="1"/>
  <c r="D35" i="2"/>
  <c r="D34" i="2" s="1"/>
  <c r="E215" i="1"/>
  <c r="D215" i="1"/>
  <c r="D247" i="1"/>
  <c r="G390" i="1"/>
  <c r="G421" i="1" s="1"/>
  <c r="G184" i="1"/>
  <c r="G343" i="1" s="1"/>
  <c r="E247" i="1"/>
  <c r="G150" i="1"/>
  <c r="G166" i="1" s="1"/>
  <c r="G75" i="1"/>
  <c r="G108" i="1" s="1"/>
  <c r="G369" i="1"/>
  <c r="G420" i="1" s="1"/>
  <c r="G291" i="1"/>
  <c r="G320" i="1" s="1"/>
  <c r="G263" i="1"/>
  <c r="G345" i="1" s="1"/>
  <c r="G335" i="1"/>
  <c r="G304" i="1"/>
  <c r="G93" i="1"/>
  <c r="G109" i="1" s="1"/>
  <c r="G132" i="1"/>
  <c r="E232" i="1"/>
  <c r="E231" i="1" s="1"/>
  <c r="G21" i="1"/>
  <c r="G52" i="1" s="1"/>
  <c r="G37" i="1"/>
  <c r="G53" i="1" s="1"/>
  <c r="D232" i="1"/>
  <c r="D231" i="1" s="1"/>
  <c r="L347" i="1"/>
  <c r="L335" i="1"/>
  <c r="L421" i="1"/>
  <c r="L422" i="1" s="1"/>
  <c r="L320" i="1"/>
  <c r="K421" i="1"/>
  <c r="K422" i="1" s="1"/>
  <c r="K320" i="1"/>
  <c r="J421" i="1"/>
  <c r="J422" i="1" s="1"/>
  <c r="K335" i="1"/>
  <c r="F408" i="1"/>
  <c r="F396" i="1"/>
  <c r="F415" i="1"/>
  <c r="F431" i="1" s="1"/>
  <c r="F383" i="1"/>
  <c r="F375" i="1"/>
  <c r="F358" i="1"/>
  <c r="F314" i="1"/>
  <c r="F309" i="1"/>
  <c r="F299" i="1"/>
  <c r="F296" i="1"/>
  <c r="F287" i="1"/>
  <c r="F334" i="1" s="1"/>
  <c r="F271" i="1"/>
  <c r="F268" i="1"/>
  <c r="F257" i="1"/>
  <c r="F333" i="1" s="1"/>
  <c r="E195" i="1"/>
  <c r="F195" i="1"/>
  <c r="F191" i="1"/>
  <c r="F178" i="1"/>
  <c r="F331" i="1" s="1"/>
  <c r="F155" i="1"/>
  <c r="F160" i="1"/>
  <c r="F142" i="1"/>
  <c r="F138" i="1"/>
  <c r="F125" i="1"/>
  <c r="F330" i="1" s="1"/>
  <c r="F103" i="1"/>
  <c r="F98" i="1"/>
  <c r="F86" i="1"/>
  <c r="F81" i="1"/>
  <c r="F68" i="1"/>
  <c r="F329" i="1" s="1"/>
  <c r="F47" i="1"/>
  <c r="F42" i="1"/>
  <c r="F31" i="1"/>
  <c r="F27" i="1"/>
  <c r="F14" i="1"/>
  <c r="F328" i="1" s="1"/>
  <c r="H31" i="1"/>
  <c r="H415" i="1"/>
  <c r="H431" i="1" s="1"/>
  <c r="J415" i="1"/>
  <c r="H408" i="1"/>
  <c r="E299" i="1"/>
  <c r="D299" i="1"/>
  <c r="H299" i="1"/>
  <c r="E271" i="1"/>
  <c r="H271" i="1"/>
  <c r="D271" i="1"/>
  <c r="E142" i="1"/>
  <c r="D142" i="1"/>
  <c r="H142" i="1"/>
  <c r="E86" i="1"/>
  <c r="H86" i="1"/>
  <c r="D86" i="1"/>
  <c r="E31" i="1"/>
  <c r="D31" i="1"/>
  <c r="E415" i="1"/>
  <c r="D415" i="1"/>
  <c r="D431" i="1" s="1"/>
  <c r="K247" i="1" l="1"/>
  <c r="J214" i="1"/>
  <c r="J247" i="1"/>
  <c r="K214" i="1"/>
  <c r="L214" i="1"/>
  <c r="L54" i="1"/>
  <c r="L340" i="1" s="1"/>
  <c r="L110" i="1"/>
  <c r="L341" i="1" s="1"/>
  <c r="K167" i="1"/>
  <c r="K342" i="1" s="1"/>
  <c r="K131" i="1"/>
  <c r="K20" i="1"/>
  <c r="L167" i="1"/>
  <c r="L342" i="1" s="1"/>
  <c r="K74" i="1"/>
  <c r="L131" i="1"/>
  <c r="L74" i="1"/>
  <c r="I422" i="1"/>
  <c r="I430" i="1" s="1"/>
  <c r="I432" i="1" s="1"/>
  <c r="L20" i="1"/>
  <c r="I321" i="1"/>
  <c r="I322" i="1" s="1"/>
  <c r="I347" i="1"/>
  <c r="I131" i="1"/>
  <c r="I166" i="1"/>
  <c r="I167" i="1" s="1"/>
  <c r="I342" i="1" s="1"/>
  <c r="I110" i="1"/>
  <c r="I341" i="1" s="1"/>
  <c r="D214" i="1"/>
  <c r="E214" i="1"/>
  <c r="I74" i="1"/>
  <c r="G422" i="1"/>
  <c r="G430" i="1" s="1"/>
  <c r="G432" i="1" s="1"/>
  <c r="G110" i="1"/>
  <c r="G341" i="1" s="1"/>
  <c r="G131" i="1"/>
  <c r="G165" i="1"/>
  <c r="G167" i="1" s="1"/>
  <c r="G342" i="1" s="1"/>
  <c r="G74" i="1"/>
  <c r="G346" i="1"/>
  <c r="G321" i="1"/>
  <c r="G322" i="1" s="1"/>
  <c r="G347" i="1"/>
  <c r="G54" i="1"/>
  <c r="G340" i="1" s="1"/>
  <c r="G20" i="1"/>
  <c r="L321" i="1"/>
  <c r="L322" i="1" s="1"/>
  <c r="L348" i="1"/>
  <c r="L359" i="1" s="1"/>
  <c r="K347" i="1"/>
  <c r="K348" i="1" s="1"/>
  <c r="K359" i="1" s="1"/>
  <c r="K321" i="1"/>
  <c r="K322" i="1" s="1"/>
  <c r="F93" i="1"/>
  <c r="F109" i="1" s="1"/>
  <c r="F21" i="1"/>
  <c r="F52" i="1" s="1"/>
  <c r="F150" i="1"/>
  <c r="F166" i="1" s="1"/>
  <c r="F263" i="1"/>
  <c r="F345" i="1" s="1"/>
  <c r="F184" i="1"/>
  <c r="F343" i="1" s="1"/>
  <c r="F390" i="1"/>
  <c r="F421" i="1" s="1"/>
  <c r="F132" i="1"/>
  <c r="F291" i="1"/>
  <c r="F346" i="1" s="1"/>
  <c r="F37" i="1"/>
  <c r="F53" i="1" s="1"/>
  <c r="F75" i="1"/>
  <c r="F108" i="1" s="1"/>
  <c r="F335" i="1"/>
  <c r="F304" i="1"/>
  <c r="F369" i="1"/>
  <c r="F420" i="1" s="1"/>
  <c r="E408" i="1"/>
  <c r="D408" i="1"/>
  <c r="H396" i="1"/>
  <c r="H390" i="1" s="1"/>
  <c r="H421" i="1" s="1"/>
  <c r="E396" i="1"/>
  <c r="D396" i="1"/>
  <c r="E383" i="1"/>
  <c r="D383" i="1"/>
  <c r="H375" i="1"/>
  <c r="H369" i="1" s="1"/>
  <c r="H420" i="1" s="1"/>
  <c r="E375" i="1"/>
  <c r="D375" i="1"/>
  <c r="D358" i="1"/>
  <c r="E314" i="1"/>
  <c r="H314" i="1"/>
  <c r="D314" i="1"/>
  <c r="H309" i="1"/>
  <c r="E309" i="1"/>
  <c r="D309" i="1"/>
  <c r="H296" i="1"/>
  <c r="H291" i="1" s="1"/>
  <c r="H320" i="1" s="1"/>
  <c r="E296" i="1"/>
  <c r="D296" i="1"/>
  <c r="E287" i="1"/>
  <c r="E334" i="1" s="1"/>
  <c r="H287" i="1"/>
  <c r="H334" i="1" s="1"/>
  <c r="J334" i="1"/>
  <c r="D287" i="1"/>
  <c r="D334" i="1" s="1"/>
  <c r="H268" i="1"/>
  <c r="H263" i="1" s="1"/>
  <c r="H345" i="1" s="1"/>
  <c r="E268" i="1"/>
  <c r="D268" i="1"/>
  <c r="J257" i="1"/>
  <c r="J333" i="1" s="1"/>
  <c r="H257" i="1"/>
  <c r="H333" i="1" s="1"/>
  <c r="E257" i="1"/>
  <c r="E333" i="1" s="1"/>
  <c r="D257" i="1"/>
  <c r="D333" i="1" s="1"/>
  <c r="H191" i="1"/>
  <c r="H343" i="1" s="1"/>
  <c r="E191" i="1"/>
  <c r="D191" i="1"/>
  <c r="D184" i="1" s="1"/>
  <c r="D343" i="1" s="1"/>
  <c r="J331" i="1"/>
  <c r="H331" i="1"/>
  <c r="E178" i="1"/>
  <c r="E331" i="1" s="1"/>
  <c r="D178" i="1"/>
  <c r="D331" i="1" s="1"/>
  <c r="H160" i="1"/>
  <c r="E160" i="1"/>
  <c r="D160" i="1"/>
  <c r="H155" i="1"/>
  <c r="E155" i="1"/>
  <c r="D155" i="1"/>
  <c r="J165" i="1"/>
  <c r="H138" i="1"/>
  <c r="E138" i="1"/>
  <c r="D138" i="1"/>
  <c r="J330" i="1"/>
  <c r="H125" i="1"/>
  <c r="H330" i="1" s="1"/>
  <c r="E125" i="1"/>
  <c r="E330" i="1" s="1"/>
  <c r="D125" i="1"/>
  <c r="D330" i="1" s="1"/>
  <c r="E68" i="1"/>
  <c r="E329" i="1" s="1"/>
  <c r="H329" i="1"/>
  <c r="J329" i="1"/>
  <c r="D68" i="1"/>
  <c r="D329" i="1" s="1"/>
  <c r="H103" i="1"/>
  <c r="E103" i="1"/>
  <c r="D103" i="1"/>
  <c r="H98" i="1"/>
  <c r="E98" i="1"/>
  <c r="D98" i="1"/>
  <c r="J108" i="1"/>
  <c r="H81" i="1"/>
  <c r="H75" i="1" s="1"/>
  <c r="E81" i="1"/>
  <c r="D81" i="1"/>
  <c r="D75" i="1" s="1"/>
  <c r="H47" i="1"/>
  <c r="E47" i="1"/>
  <c r="D47" i="1"/>
  <c r="J53" i="1"/>
  <c r="E42" i="1"/>
  <c r="H42" i="1"/>
  <c r="D42" i="1"/>
  <c r="E27" i="1"/>
  <c r="H27" i="1"/>
  <c r="D27" i="1"/>
  <c r="J328" i="1"/>
  <c r="H14" i="1"/>
  <c r="H328" i="1" s="1"/>
  <c r="E14" i="1"/>
  <c r="E328" i="1" s="1"/>
  <c r="D14" i="1"/>
  <c r="D328" i="1" s="1"/>
  <c r="I348" i="1" l="1"/>
  <c r="I359" i="1" s="1"/>
  <c r="I427" i="1" s="1"/>
  <c r="I429" i="1" s="1"/>
  <c r="I433" i="1" s="1"/>
  <c r="G348" i="1"/>
  <c r="G359" i="1" s="1"/>
  <c r="G427" i="1" s="1"/>
  <c r="G429" i="1" s="1"/>
  <c r="G433" i="1" s="1"/>
  <c r="F54" i="1"/>
  <c r="F340" i="1" s="1"/>
  <c r="F110" i="1"/>
  <c r="F341" i="1" s="1"/>
  <c r="F131" i="1"/>
  <c r="F320" i="1"/>
  <c r="F422" i="1"/>
  <c r="F430" i="1" s="1"/>
  <c r="F432" i="1" s="1"/>
  <c r="F74" i="1"/>
  <c r="F20" i="1"/>
  <c r="F165" i="1"/>
  <c r="F167" i="1" s="1"/>
  <c r="F342" i="1" s="1"/>
  <c r="F321" i="1"/>
  <c r="F347" i="1"/>
  <c r="E184" i="1"/>
  <c r="E343" i="1" s="1"/>
  <c r="J320" i="1"/>
  <c r="E263" i="1"/>
  <c r="E345" i="1" s="1"/>
  <c r="D291" i="1"/>
  <c r="D320" i="1" s="1"/>
  <c r="D132" i="1"/>
  <c r="D165" i="1" s="1"/>
  <c r="D263" i="1"/>
  <c r="D345" i="1" s="1"/>
  <c r="E132" i="1"/>
  <c r="E165" i="1" s="1"/>
  <c r="E291" i="1"/>
  <c r="E320" i="1" s="1"/>
  <c r="E75" i="1"/>
  <c r="E108" i="1" s="1"/>
  <c r="H132" i="1"/>
  <c r="H165" i="1" s="1"/>
  <c r="J52" i="1"/>
  <c r="J54" i="1" s="1"/>
  <c r="J340" i="1" s="1"/>
  <c r="D21" i="1"/>
  <c r="D52" i="1" s="1"/>
  <c r="E21" i="1"/>
  <c r="E52" i="1" s="1"/>
  <c r="E390" i="1"/>
  <c r="E421" i="1" s="1"/>
  <c r="E369" i="1"/>
  <c r="E420" i="1" s="1"/>
  <c r="D390" i="1"/>
  <c r="D421" i="1" s="1"/>
  <c r="H422" i="1"/>
  <c r="H430" i="1" s="1"/>
  <c r="H432" i="1" s="1"/>
  <c r="D369" i="1"/>
  <c r="D420" i="1" s="1"/>
  <c r="H346" i="1"/>
  <c r="E335" i="1"/>
  <c r="H335" i="1"/>
  <c r="J335" i="1"/>
  <c r="D335" i="1"/>
  <c r="H304" i="1"/>
  <c r="D304" i="1"/>
  <c r="E304" i="1"/>
  <c r="E37" i="1"/>
  <c r="E53" i="1" s="1"/>
  <c r="J109" i="1"/>
  <c r="J110" i="1" s="1"/>
  <c r="J341" i="1" s="1"/>
  <c r="H52" i="1"/>
  <c r="H37" i="1"/>
  <c r="H53" i="1" s="1"/>
  <c r="D150" i="1"/>
  <c r="D166" i="1" s="1"/>
  <c r="D37" i="1"/>
  <c r="D53" i="1" s="1"/>
  <c r="H150" i="1"/>
  <c r="H166" i="1" s="1"/>
  <c r="E150" i="1"/>
  <c r="E166" i="1" s="1"/>
  <c r="D93" i="1"/>
  <c r="D109" i="1" s="1"/>
  <c r="E93" i="1"/>
  <c r="H93" i="1"/>
  <c r="H108" i="1"/>
  <c r="D108" i="1"/>
  <c r="F348" i="1" l="1"/>
  <c r="F359" i="1" s="1"/>
  <c r="F427" i="1" s="1"/>
  <c r="F429" i="1" s="1"/>
  <c r="F433" i="1" s="1"/>
  <c r="F322" i="1"/>
  <c r="D346" i="1"/>
  <c r="E346" i="1"/>
  <c r="D167" i="1"/>
  <c r="D342" i="1" s="1"/>
  <c r="H20" i="1"/>
  <c r="D54" i="1"/>
  <c r="D340" i="1" s="1"/>
  <c r="H167" i="1"/>
  <c r="H342" i="1" s="1"/>
  <c r="E167" i="1"/>
  <c r="E342" i="1" s="1"/>
  <c r="E54" i="1"/>
  <c r="E340" i="1" s="1"/>
  <c r="E422" i="1"/>
  <c r="E430" i="1" s="1"/>
  <c r="E432" i="1" s="1"/>
  <c r="D422" i="1"/>
  <c r="D430" i="1" s="1"/>
  <c r="D432" i="1" s="1"/>
  <c r="D321" i="1"/>
  <c r="D322" i="1" s="1"/>
  <c r="D347" i="1"/>
  <c r="J321" i="1"/>
  <c r="J322" i="1" s="1"/>
  <c r="J347" i="1"/>
  <c r="E321" i="1"/>
  <c r="E322" i="1" s="1"/>
  <c r="E347" i="1"/>
  <c r="H321" i="1"/>
  <c r="H322" i="1" s="1"/>
  <c r="H347" i="1"/>
  <c r="D131" i="1"/>
  <c r="E20" i="1"/>
  <c r="H131" i="1"/>
  <c r="H54" i="1"/>
  <c r="H340" i="1" s="1"/>
  <c r="D74" i="1"/>
  <c r="E109" i="1"/>
  <c r="E110" i="1" s="1"/>
  <c r="E341" i="1" s="1"/>
  <c r="E74" i="1"/>
  <c r="H109" i="1"/>
  <c r="H110" i="1" s="1"/>
  <c r="H341" i="1" s="1"/>
  <c r="H74" i="1"/>
  <c r="E131" i="1"/>
  <c r="J166" i="1"/>
  <c r="J167" i="1" s="1"/>
  <c r="J342" i="1" s="1"/>
  <c r="D20" i="1"/>
  <c r="D110" i="1"/>
  <c r="D341" i="1" s="1"/>
  <c r="E348" i="1" l="1"/>
  <c r="E359" i="1" s="1"/>
  <c r="E427" i="1" s="1"/>
  <c r="E429" i="1" s="1"/>
  <c r="E433" i="1" s="1"/>
  <c r="J348" i="1"/>
  <c r="J359" i="1" s="1"/>
  <c r="D348" i="1"/>
  <c r="D359" i="1" s="1"/>
  <c r="D427" i="1" s="1"/>
  <c r="D429" i="1" s="1"/>
  <c r="D433" i="1" s="1"/>
  <c r="H348" i="1"/>
  <c r="H359" i="1" s="1"/>
  <c r="H427" i="1" s="1"/>
  <c r="H429" i="1" s="1"/>
  <c r="H433" i="1" s="1"/>
</calcChain>
</file>

<file path=xl/sharedStrings.xml><?xml version="1.0" encoding="utf-8"?>
<sst xmlns="http://schemas.openxmlformats.org/spreadsheetml/2006/main" count="804" uniqueCount="155">
  <si>
    <t xml:space="preserve">ORIGINÁLNE KOMPETENCIE </t>
  </si>
  <si>
    <t xml:space="preserve">Materská škôlka - Marcheggská  ul. </t>
  </si>
  <si>
    <t>(údaje v €)</t>
  </si>
  <si>
    <t>Zdroj</t>
  </si>
  <si>
    <t xml:space="preserve">Bežné príjmy </t>
  </si>
  <si>
    <t xml:space="preserve">Skutočnosť </t>
  </si>
  <si>
    <t xml:space="preserve">Návrh </t>
  </si>
  <si>
    <t xml:space="preserve">Príjmy od rodičov </t>
  </si>
  <si>
    <t xml:space="preserve">Popl. a platby za réžia </t>
  </si>
  <si>
    <t>72f</t>
  </si>
  <si>
    <t>Platby za stravu</t>
  </si>
  <si>
    <t xml:space="preserve">Platby za stravu režia </t>
  </si>
  <si>
    <t xml:space="preserve">Príjmy   z dobropisov </t>
  </si>
  <si>
    <t>72c</t>
  </si>
  <si>
    <t>Granty</t>
  </si>
  <si>
    <t>Transfer MŠ projekt 80 %  HM</t>
  </si>
  <si>
    <t xml:space="preserve">Príjmy spolu </t>
  </si>
  <si>
    <t xml:space="preserve">Finančné operácie </t>
  </si>
  <si>
    <t xml:space="preserve">Bežné výdavky </t>
  </si>
  <si>
    <t xml:space="preserve">MŠ Marcheggská celkom </t>
  </si>
  <si>
    <t xml:space="preserve">Mzdy </t>
  </si>
  <si>
    <t>Odvody do fondov</t>
  </si>
  <si>
    <t xml:space="preserve">Osobné níklady </t>
  </si>
  <si>
    <t xml:space="preserve">Dotácia mesto </t>
  </si>
  <si>
    <t xml:space="preserve">Vlastné zdroje </t>
  </si>
  <si>
    <t>Tovary a služby</t>
  </si>
  <si>
    <t xml:space="preserve">Bežné transfery </t>
  </si>
  <si>
    <t xml:space="preserve">ŠJ Marcheggská </t>
  </si>
  <si>
    <t>Tov.sl.potraviny</t>
  </si>
  <si>
    <t>Spolu</t>
  </si>
  <si>
    <t>O9.1.1.1.</t>
  </si>
  <si>
    <t>O9.6.01.</t>
  </si>
  <si>
    <t xml:space="preserve">Rakapituláca </t>
  </si>
  <si>
    <t xml:space="preserve">Bežné výdvaky MŠ Marcheggská </t>
  </si>
  <si>
    <t xml:space="preserve">Bežné výdvaky ŠJ  Marcheggská </t>
  </si>
  <si>
    <t xml:space="preserve">Celkom výdavky </t>
  </si>
  <si>
    <t xml:space="preserve">Materská škola  Janka Kráľa </t>
  </si>
  <si>
    <t>Príjmy  z prenáj.budov a priestorov</t>
  </si>
  <si>
    <t xml:space="preserve">MŠ Janka Kráľa  celkom </t>
  </si>
  <si>
    <t xml:space="preserve">ŠJ Janka Kráľa </t>
  </si>
  <si>
    <t xml:space="preserve">Bežné výdvaky MŠ  Janka Kráľa </t>
  </si>
  <si>
    <t>Bežné výdvaky ŠJ   Janka Kráľa</t>
  </si>
  <si>
    <t xml:space="preserve">Materská škola  Ružová ul. </t>
  </si>
  <si>
    <t>311/312001</t>
  </si>
  <si>
    <t xml:space="preserve">MŠ  Ružová   celkom </t>
  </si>
  <si>
    <t xml:space="preserve">MŠ Maarcheggská + ŠJ  </t>
  </si>
  <si>
    <t xml:space="preserve">Materská škola Janka Kráľa + ŠJ </t>
  </si>
  <si>
    <t xml:space="preserve">ŠJ  Ružová ul. </t>
  </si>
  <si>
    <t>Bežné výdvaky MŠ  Ružová</t>
  </si>
  <si>
    <t>Bežné výdvaky ŠJ    Ružová</t>
  </si>
  <si>
    <t xml:space="preserve">Materská škola  Hviezdoslavova ul. </t>
  </si>
  <si>
    <t xml:space="preserve">MŠ  Hviezdoslavova  celkom </t>
  </si>
  <si>
    <t xml:space="preserve">Základná umelecká škola </t>
  </si>
  <si>
    <t>O9.5.0.1.</t>
  </si>
  <si>
    <t>Základná škola kpt. Jána Nálepku</t>
  </si>
  <si>
    <t xml:space="preserve">Príjmy z prenaj.budov a priestorov </t>
  </si>
  <si>
    <t xml:space="preserve">Poplatky ŠKD </t>
  </si>
  <si>
    <t xml:space="preserve">Popl.a plat.režia  ŠJ </t>
  </si>
  <si>
    <t xml:space="preserve">Transfer zo ŠR </t>
  </si>
  <si>
    <t xml:space="preserve">ŠKD celkom </t>
  </si>
  <si>
    <t>Školská jedáleň</t>
  </si>
  <si>
    <t xml:space="preserve">Bežné výdvaky ŠKD  ZŠ </t>
  </si>
  <si>
    <t>Bežné výdvaky ŠJ     ZŠ</t>
  </si>
  <si>
    <t xml:space="preserve">REKAPITULÁCIA - príjmy originálne kompetencie (vlastné ) </t>
  </si>
  <si>
    <t>O9111</t>
  </si>
  <si>
    <t xml:space="preserve">MŠ  Marcheggská ul. </t>
  </si>
  <si>
    <t>MŠ J. Kráľa</t>
  </si>
  <si>
    <t xml:space="preserve">MŠ Ružová ul. </t>
  </si>
  <si>
    <t xml:space="preserve">MŠ Hviezdoslavova ul. </t>
  </si>
  <si>
    <t>O9501</t>
  </si>
  <si>
    <t xml:space="preserve">Základná škola ŠKD + Šj </t>
  </si>
  <si>
    <t xml:space="preserve">SPOLU </t>
  </si>
  <si>
    <t xml:space="preserve">Bežné výdavky  </t>
  </si>
  <si>
    <t>O951</t>
  </si>
  <si>
    <t xml:space="preserve">ZŠ - ŠKD </t>
  </si>
  <si>
    <t>O9601</t>
  </si>
  <si>
    <t xml:space="preserve">ZŠ - ŠJ </t>
  </si>
  <si>
    <t>SPOLU BV origin.kompetencie</t>
  </si>
  <si>
    <t xml:space="preserve">Kapitálové  výdavky  </t>
  </si>
  <si>
    <t>ZUŠ</t>
  </si>
  <si>
    <t xml:space="preserve">MŠ ŠJ Marcheggská </t>
  </si>
  <si>
    <t>MŠ ŠJ Janka Kráľa</t>
  </si>
  <si>
    <t>MŠ Ružová</t>
  </si>
  <si>
    <t>ZŠ - ŠJ + ŠKD</t>
  </si>
  <si>
    <t>SPOLU KV - origin.kompetencie</t>
  </si>
  <si>
    <t>Výdav. celkom orign.kompet.</t>
  </si>
  <si>
    <t xml:space="preserve">Základná škola kpt. Jána Nálepku Stupava  1 a 2 stupeň </t>
  </si>
  <si>
    <t xml:space="preserve">Základníá škola  </t>
  </si>
  <si>
    <t xml:space="preserve">Základná škola 1. stupeň </t>
  </si>
  <si>
    <t>O9.1.2.1.</t>
  </si>
  <si>
    <t>3AC2</t>
  </si>
  <si>
    <t xml:space="preserve">Základná škola 2. stupeň </t>
  </si>
  <si>
    <t>O9.2.1.1.</t>
  </si>
  <si>
    <t>ŠR</t>
  </si>
  <si>
    <t>šR</t>
  </si>
  <si>
    <t xml:space="preserve">Kapitálové výdavky ZŠ </t>
  </si>
  <si>
    <t xml:space="preserve">Nákup prevádz.strojov a prístr. </t>
  </si>
  <si>
    <t>Nákup špeciál.strojov a prístrojov</t>
  </si>
  <si>
    <t xml:space="preserve">Spolu kapitálové výdavky </t>
  </si>
  <si>
    <t>Základná škola I. a II. stupeň</t>
  </si>
  <si>
    <t>Výdavky  I. stupeň</t>
  </si>
  <si>
    <t xml:space="preserve">Výdavky II.supeň </t>
  </si>
  <si>
    <t xml:space="preserve">Bežné výdavky OK </t>
  </si>
  <si>
    <t xml:space="preserve">Kapitálové OK </t>
  </si>
  <si>
    <t xml:space="preserve">Spolu </t>
  </si>
  <si>
    <t>Bežné výdavky  I a II.stupeň</t>
  </si>
  <si>
    <t xml:space="preserve">Kapitálové PK </t>
  </si>
  <si>
    <t xml:space="preserve">Spolu PK </t>
  </si>
  <si>
    <t xml:space="preserve">Spolu  školstvo  </t>
  </si>
  <si>
    <t>131L</t>
  </si>
  <si>
    <t>Tovary a služby spolu</t>
  </si>
  <si>
    <t>11UA</t>
  </si>
  <si>
    <t>1AC1</t>
  </si>
  <si>
    <t>1AC2</t>
  </si>
  <si>
    <t>1AC3</t>
  </si>
  <si>
    <t xml:space="preserve">Tovary a služby celkom </t>
  </si>
  <si>
    <t>Tovary  a služby spolu</t>
  </si>
  <si>
    <t>Spolu tovary a služby</t>
  </si>
  <si>
    <t>Schvál.rozpoč.</t>
  </si>
  <si>
    <t>3AC</t>
  </si>
  <si>
    <t>3UA</t>
  </si>
  <si>
    <t>Tovary a  služby</t>
  </si>
  <si>
    <t>131ML</t>
  </si>
  <si>
    <t>Tov.sl.réžia</t>
  </si>
  <si>
    <t>Tovary a služby vl. pr.</t>
  </si>
  <si>
    <t>Tovary a služby vl.príjmy</t>
  </si>
  <si>
    <t xml:space="preserve">Tovary a služby </t>
  </si>
  <si>
    <t>Tovary a služby -réžia ŠJ</t>
  </si>
  <si>
    <t xml:space="preserve">Osobné náklady </t>
  </si>
  <si>
    <t>Vlastné zdroje  šport a DI</t>
  </si>
  <si>
    <t>Tovary  a služby</t>
  </si>
  <si>
    <t xml:space="preserve">Zmeny  rozpočtu  </t>
  </si>
  <si>
    <t xml:space="preserve">MŠ Zvončekova </t>
  </si>
  <si>
    <t>O911</t>
  </si>
  <si>
    <t xml:space="preserve">MŠ Zc Zvončekova  ul ŠJ   </t>
  </si>
  <si>
    <t>Bežné výdvaky MŠ Zvončekova</t>
  </si>
  <si>
    <t xml:space="preserve">Bežné výdvaky ŠJ    Zvončekova </t>
  </si>
  <si>
    <t>1BB</t>
  </si>
  <si>
    <t>72c,e</t>
  </si>
  <si>
    <t>1BB1</t>
  </si>
  <si>
    <t xml:space="preserve">Materská škola Zvončekova  ul. </t>
  </si>
  <si>
    <t xml:space="preserve">MŠ  Zvončekova </t>
  </si>
  <si>
    <t xml:space="preserve">Zvončekova celkom MŠ a ŠJ </t>
  </si>
  <si>
    <t xml:space="preserve">Návrh rozpočtu  na rok  2026  a výhľad  na r.  2026 a 2027  MŠ  Zvončekova </t>
  </si>
  <si>
    <t xml:space="preserve">MŠ Zvončekova  celkom </t>
  </si>
  <si>
    <t>Dotácie zo šr</t>
  </si>
  <si>
    <t>Dotácie zo ŠR na PK</t>
  </si>
  <si>
    <t>Dotácia zo ŠR na PK</t>
  </si>
  <si>
    <t xml:space="preserve">Dotácia zoŠR  na PK </t>
  </si>
  <si>
    <t xml:space="preserve">Dotácia  zo ŠR </t>
  </si>
  <si>
    <t xml:space="preserve">VZ športová činnosť </t>
  </si>
  <si>
    <t xml:space="preserve">Spolu tovary a služby </t>
  </si>
  <si>
    <t xml:space="preserve">Transfer MŠ </t>
  </si>
  <si>
    <t>Transfer MŠ</t>
  </si>
  <si>
    <t>Návrh rozpočtu   na rok  2025  a výhľad na roky 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</si>
</sst>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S_k_-;\-* #,##0\ _S_k_-;_-* &quot;-&quot;??\ _S_k_-;_-@_-"/>
    <numFmt numFmtId="165" formatCode="_-* #,##0_-;\-* #,##0_-;_-* &quot;-&quot;??_-;_-@_-"/>
    <numFmt numFmtId="166" formatCode="_-* #,##0\ _€_-;\-* #,##0\ _€_-;_-* &quot;-&quot;??\ _€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Arial CE"/>
      <charset val="238"/>
    </font>
    <font>
      <sz val="9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0" fillId="2" borderId="0" xfId="0" applyFill="1"/>
    <xf numFmtId="0" fontId="4" fillId="0" borderId="0" xfId="0" applyFont="1"/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1" fontId="6" fillId="0" borderId="0" xfId="0" applyNumberFormat="1" applyFont="1" applyAlignment="1">
      <alignment horizontal="center"/>
    </xf>
    <xf numFmtId="0" fontId="7" fillId="4" borderId="1" xfId="0" applyFont="1" applyFill="1" applyBorder="1"/>
    <xf numFmtId="0" fontId="8" fillId="4" borderId="2" xfId="0" applyFont="1" applyFill="1" applyBorder="1"/>
    <xf numFmtId="0" fontId="9" fillId="5" borderId="3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7" fillId="4" borderId="4" xfId="0" applyFont="1" applyFill="1" applyBorder="1"/>
    <xf numFmtId="0" fontId="8" fillId="4" borderId="5" xfId="0" applyFont="1" applyFill="1" applyBorder="1"/>
    <xf numFmtId="0" fontId="9" fillId="5" borderId="6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0" fillId="0" borderId="4" xfId="0" applyFont="1" applyBorder="1"/>
    <xf numFmtId="0" fontId="11" fillId="0" borderId="7" xfId="0" applyFont="1" applyBorder="1"/>
    <xf numFmtId="164" fontId="6" fillId="6" borderId="7" xfId="1" applyNumberFormat="1" applyFont="1" applyFill="1" applyBorder="1"/>
    <xf numFmtId="164" fontId="6" fillId="0" borderId="7" xfId="1" applyNumberFormat="1" applyFont="1" applyBorder="1"/>
    <xf numFmtId="0" fontId="10" fillId="0" borderId="7" xfId="0" applyFont="1" applyBorder="1"/>
    <xf numFmtId="0" fontId="0" fillId="4" borderId="7" xfId="0" applyFill="1" applyBorder="1"/>
    <xf numFmtId="0" fontId="8" fillId="4" borderId="7" xfId="0" applyFont="1" applyFill="1" applyBorder="1"/>
    <xf numFmtId="164" fontId="9" fillId="5" borderId="7" xfId="0" applyNumberFormat="1" applyFont="1" applyFill="1" applyBorder="1"/>
    <xf numFmtId="0" fontId="8" fillId="2" borderId="0" xfId="0" applyFont="1" applyFill="1"/>
    <xf numFmtId="164" fontId="9" fillId="2" borderId="0" xfId="0" applyNumberFormat="1" applyFont="1" applyFill="1"/>
    <xf numFmtId="0" fontId="0" fillId="7" borderId="7" xfId="0" applyFill="1" applyBorder="1"/>
    <xf numFmtId="0" fontId="8" fillId="7" borderId="7" xfId="0" applyFont="1" applyFill="1" applyBorder="1"/>
    <xf numFmtId="164" fontId="9" fillId="7" borderId="7" xfId="0" applyNumberFormat="1" applyFont="1" applyFill="1" applyBorder="1"/>
    <xf numFmtId="0" fontId="7" fillId="4" borderId="7" xfId="0" applyFont="1" applyFill="1" applyBorder="1"/>
    <xf numFmtId="0" fontId="0" fillId="0" borderId="7" xfId="0" applyBorder="1"/>
    <xf numFmtId="0" fontId="8" fillId="4" borderId="3" xfId="0" applyFont="1" applyFill="1" applyBorder="1"/>
    <xf numFmtId="0" fontId="8" fillId="4" borderId="11" xfId="0" applyFont="1" applyFill="1" applyBorder="1"/>
    <xf numFmtId="0" fontId="8" fillId="4" borderId="6" xfId="0" applyFont="1" applyFill="1" applyBorder="1"/>
    <xf numFmtId="0" fontId="8" fillId="4" borderId="12" xfId="0" applyFont="1" applyFill="1" applyBorder="1"/>
    <xf numFmtId="0" fontId="8" fillId="4" borderId="9" xfId="0" applyFont="1" applyFill="1" applyBorder="1"/>
    <xf numFmtId="0" fontId="8" fillId="4" borderId="10" xfId="0" applyFont="1" applyFill="1" applyBorder="1"/>
    <xf numFmtId="43" fontId="0" fillId="0" borderId="7" xfId="1" applyFont="1" applyBorder="1"/>
    <xf numFmtId="165" fontId="0" fillId="0" borderId="7" xfId="1" applyNumberFormat="1" applyFont="1" applyBorder="1"/>
    <xf numFmtId="165" fontId="0" fillId="0" borderId="7" xfId="0" applyNumberFormat="1" applyBorder="1"/>
    <xf numFmtId="0" fontId="0" fillId="5" borderId="7" xfId="0" applyFill="1" applyBorder="1"/>
    <xf numFmtId="165" fontId="0" fillId="5" borderId="7" xfId="0" applyNumberFormat="1" applyFill="1" applyBorder="1"/>
    <xf numFmtId="165" fontId="9" fillId="5" borderId="10" xfId="0" applyNumberFormat="1" applyFont="1" applyFill="1" applyBorder="1" applyAlignment="1">
      <alignment horizontal="center"/>
    </xf>
    <xf numFmtId="0" fontId="2" fillId="0" borderId="7" xfId="0" applyFont="1" applyBorder="1"/>
    <xf numFmtId="0" fontId="2" fillId="0" borderId="4" xfId="0" applyFont="1" applyBorder="1"/>
    <xf numFmtId="165" fontId="2" fillId="0" borderId="7" xfId="1" applyNumberFormat="1" applyFont="1" applyBorder="1"/>
    <xf numFmtId="165" fontId="4" fillId="5" borderId="10" xfId="0" applyNumberFormat="1" applyFont="1" applyFill="1" applyBorder="1" applyAlignment="1">
      <alignment horizontal="center"/>
    </xf>
    <xf numFmtId="0" fontId="2" fillId="5" borderId="7" xfId="0" applyFont="1" applyFill="1" applyBorder="1"/>
    <xf numFmtId="165" fontId="2" fillId="5" borderId="7" xfId="0" applyNumberFormat="1" applyFont="1" applyFill="1" applyBorder="1"/>
    <xf numFmtId="0" fontId="12" fillId="0" borderId="0" xfId="0" applyFont="1"/>
    <xf numFmtId="0" fontId="14" fillId="0" borderId="4" xfId="0" applyFont="1" applyBorder="1"/>
    <xf numFmtId="0" fontId="15" fillId="0" borderId="7" xfId="0" applyFont="1" applyBorder="1"/>
    <xf numFmtId="0" fontId="14" fillId="0" borderId="7" xfId="0" applyFont="1" applyBorder="1"/>
    <xf numFmtId="0" fontId="13" fillId="4" borderId="7" xfId="0" applyFont="1" applyFill="1" applyBorder="1"/>
    <xf numFmtId="0" fontId="3" fillId="4" borderId="7" xfId="0" applyFont="1" applyFill="1" applyBorder="1"/>
    <xf numFmtId="0" fontId="15" fillId="0" borderId="4" xfId="0" applyFont="1" applyBorder="1"/>
    <xf numFmtId="0" fontId="13" fillId="0" borderId="7" xfId="0" applyFont="1" applyBorder="1"/>
    <xf numFmtId="0" fontId="18" fillId="0" borderId="7" xfId="0" applyFont="1" applyBorder="1"/>
    <xf numFmtId="0" fontId="13" fillId="0" borderId="4" xfId="0" applyFont="1" applyBorder="1"/>
    <xf numFmtId="0" fontId="18" fillId="0" borderId="4" xfId="0" applyFont="1" applyBorder="1"/>
    <xf numFmtId="165" fontId="18" fillId="0" borderId="7" xfId="1" applyNumberFormat="1" applyFont="1" applyBorder="1"/>
    <xf numFmtId="165" fontId="18" fillId="0" borderId="4" xfId="1" applyNumberFormat="1" applyFont="1" applyBorder="1"/>
    <xf numFmtId="165" fontId="16" fillId="6" borderId="4" xfId="1" applyNumberFormat="1" applyFont="1" applyFill="1" applyBorder="1"/>
    <xf numFmtId="165" fontId="16" fillId="0" borderId="4" xfId="1" applyNumberFormat="1" applyFont="1" applyBorder="1"/>
    <xf numFmtId="165" fontId="16" fillId="6" borderId="7" xfId="1" applyNumberFormat="1" applyFont="1" applyFill="1" applyBorder="1"/>
    <xf numFmtId="165" fontId="16" fillId="0" borderId="7" xfId="1" applyNumberFormat="1" applyFont="1" applyBorder="1"/>
    <xf numFmtId="0" fontId="11" fillId="8" borderId="7" xfId="0" applyFont="1" applyFill="1" applyBorder="1"/>
    <xf numFmtId="0" fontId="8" fillId="0" borderId="7" xfId="0" applyFont="1" applyBorder="1"/>
    <xf numFmtId="164" fontId="0" fillId="0" borderId="7" xfId="0" applyNumberFormat="1" applyBorder="1"/>
    <xf numFmtId="164" fontId="2" fillId="5" borderId="7" xfId="0" applyNumberFormat="1" applyFont="1" applyFill="1" applyBorder="1"/>
    <xf numFmtId="0" fontId="11" fillId="0" borderId="1" xfId="0" applyFont="1" applyBorder="1"/>
    <xf numFmtId="0" fontId="11" fillId="8" borderId="1" xfId="0" applyFont="1" applyFill="1" applyBorder="1"/>
    <xf numFmtId="43" fontId="0" fillId="5" borderId="7" xfId="0" applyNumberFormat="1" applyFill="1" applyBorder="1"/>
    <xf numFmtId="0" fontId="20" fillId="9" borderId="7" xfId="0" applyFont="1" applyFill="1" applyBorder="1"/>
    <xf numFmtId="0" fontId="2" fillId="0" borderId="9" xfId="0" applyFont="1" applyBorder="1"/>
    <xf numFmtId="0" fontId="0" fillId="0" borderId="4" xfId="0" applyBorder="1"/>
    <xf numFmtId="0" fontId="2" fillId="0" borderId="10" xfId="0" applyFont="1" applyBorder="1"/>
    <xf numFmtId="0" fontId="19" fillId="4" borderId="4" xfId="0" applyFont="1" applyFill="1" applyBorder="1"/>
    <xf numFmtId="0" fontId="11" fillId="4" borderId="7" xfId="0" applyFont="1" applyFill="1" applyBorder="1"/>
    <xf numFmtId="0" fontId="0" fillId="10" borderId="7" xfId="0" applyFill="1" applyBorder="1"/>
    <xf numFmtId="0" fontId="5" fillId="4" borderId="11" xfId="0" applyFont="1" applyFill="1" applyBorder="1"/>
    <xf numFmtId="0" fontId="9" fillId="2" borderId="0" xfId="0" applyFont="1" applyFill="1" applyAlignment="1">
      <alignment horizontal="center"/>
    </xf>
    <xf numFmtId="165" fontId="0" fillId="10" borderId="7" xfId="0" applyNumberFormat="1" applyFill="1" applyBorder="1"/>
    <xf numFmtId="165" fontId="0" fillId="5" borderId="7" xfId="1" applyNumberFormat="1" applyFont="1" applyFill="1" applyBorder="1"/>
    <xf numFmtId="165" fontId="0" fillId="0" borderId="0" xfId="1" applyNumberFormat="1" applyFont="1"/>
    <xf numFmtId="165" fontId="17" fillId="5" borderId="7" xfId="1" applyNumberFormat="1" applyFont="1" applyFill="1" applyBorder="1"/>
    <xf numFmtId="165" fontId="2" fillId="0" borderId="10" xfId="1" applyNumberFormat="1" applyFont="1" applyBorder="1"/>
    <xf numFmtId="0" fontId="21" fillId="9" borderId="7" xfId="0" applyFont="1" applyFill="1" applyBorder="1"/>
    <xf numFmtId="166" fontId="2" fillId="9" borderId="7" xfId="0" applyNumberFormat="1" applyFont="1" applyFill="1" applyBorder="1"/>
    <xf numFmtId="0" fontId="0" fillId="5" borderId="1" xfId="0" applyFill="1" applyBorder="1"/>
    <xf numFmtId="0" fontId="0" fillId="5" borderId="4" xfId="0" applyFill="1" applyBorder="1"/>
    <xf numFmtId="165" fontId="2" fillId="0" borderId="7" xfId="0" applyNumberFormat="1" applyFont="1" applyBorder="1"/>
    <xf numFmtId="165" fontId="2" fillId="5" borderId="7" xfId="1" applyNumberFormat="1" applyFont="1" applyFill="1" applyBorder="1"/>
    <xf numFmtId="165" fontId="0" fillId="10" borderId="7" xfId="1" applyNumberFormat="1" applyFont="1" applyFill="1" applyBorder="1"/>
    <xf numFmtId="0" fontId="2" fillId="10" borderId="7" xfId="0" applyFont="1" applyFill="1" applyBorder="1"/>
    <xf numFmtId="165" fontId="2" fillId="10" borderId="7" xfId="1" applyNumberFormat="1" applyFont="1" applyFill="1" applyBorder="1"/>
    <xf numFmtId="165" fontId="1" fillId="5" borderId="7" xfId="1" applyNumberFormat="1" applyFont="1" applyFill="1" applyBorder="1"/>
    <xf numFmtId="43" fontId="0" fillId="10" borderId="7" xfId="1" applyFont="1" applyFill="1" applyBorder="1"/>
    <xf numFmtId="165" fontId="2" fillId="2" borderId="0" xfId="0" applyNumberFormat="1" applyFont="1" applyFill="1"/>
    <xf numFmtId="165" fontId="17" fillId="5" borderId="10" xfId="0" applyNumberFormat="1" applyFont="1" applyFill="1" applyBorder="1" applyAlignment="1">
      <alignment horizontal="center"/>
    </xf>
    <xf numFmtId="164" fontId="4" fillId="5" borderId="7" xfId="0" applyNumberFormat="1" applyFont="1" applyFill="1" applyBorder="1"/>
    <xf numFmtId="165" fontId="22" fillId="0" borderId="7" xfId="1" applyNumberFormat="1" applyFont="1" applyBorder="1"/>
    <xf numFmtId="0" fontId="0" fillId="11" borderId="7" xfId="0" applyFill="1" applyBorder="1"/>
    <xf numFmtId="165" fontId="16" fillId="2" borderId="4" xfId="1" applyNumberFormat="1" applyFont="1" applyFill="1" applyBorder="1"/>
    <xf numFmtId="165" fontId="16" fillId="2" borderId="7" xfId="1" applyNumberFormat="1" applyFont="1" applyFill="1" applyBorder="1"/>
    <xf numFmtId="164" fontId="6" fillId="2" borderId="7" xfId="1" applyNumberFormat="1" applyFont="1" applyFill="1" applyBorder="1"/>
    <xf numFmtId="164" fontId="6" fillId="2" borderId="8" xfId="1" applyNumberFormat="1" applyFont="1" applyFill="1" applyBorder="1"/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" fontId="6" fillId="2" borderId="0" xfId="0" applyNumberFormat="1" applyFont="1" applyFill="1" applyAlignment="1">
      <alignment horizontal="center"/>
    </xf>
    <xf numFmtId="0" fontId="5" fillId="4" borderId="9" xfId="0" applyFont="1" applyFill="1" applyBorder="1"/>
    <xf numFmtId="0" fontId="5" fillId="4" borderId="10" xfId="0" applyFont="1" applyFill="1" applyBorder="1"/>
    <xf numFmtId="0" fontId="23" fillId="0" borderId="0" xfId="0" applyFont="1"/>
    <xf numFmtId="165" fontId="1" fillId="0" borderId="7" xfId="1" applyNumberFormat="1" applyFont="1" applyBorder="1"/>
    <xf numFmtId="165" fontId="24" fillId="0" borderId="8" xfId="1" applyNumberFormat="1" applyFont="1" applyFill="1" applyBorder="1"/>
    <xf numFmtId="165" fontId="25" fillId="0" borderId="7" xfId="1" applyNumberFormat="1" applyFont="1" applyBorder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3"/>
  <sheetViews>
    <sheetView tabSelected="1" topLeftCell="A17" zoomScale="136" zoomScaleNormal="136" zoomScaleSheetLayoutView="120" workbookViewId="0">
      <selection activeCell="L10" sqref="L10:L17"/>
    </sheetView>
  </sheetViews>
  <sheetFormatPr defaultRowHeight="14.4" x14ac:dyDescent="0.3"/>
  <cols>
    <col min="1" max="1" width="4.88671875" customWidth="1"/>
    <col min="2" max="2" width="9" customWidth="1"/>
    <col min="3" max="3" width="31.5546875" customWidth="1"/>
    <col min="4" max="5" width="13.44140625" hidden="1" customWidth="1"/>
    <col min="6" max="7" width="13.44140625" customWidth="1"/>
    <col min="8" max="9" width="15.109375" customWidth="1"/>
    <col min="10" max="10" width="16" customWidth="1"/>
    <col min="11" max="11" width="12.5546875" customWidth="1"/>
    <col min="12" max="12" width="14.109375" customWidth="1"/>
    <col min="13" max="13" width="11.44140625" bestFit="1" customWidth="1"/>
  </cols>
  <sheetData>
    <row r="1" spans="1:12" x14ac:dyDescent="0.3">
      <c r="A1" s="1" t="s">
        <v>154</v>
      </c>
      <c r="B1" s="1"/>
      <c r="C1" s="1"/>
      <c r="D1" s="2"/>
    </row>
    <row r="2" spans="1:12" x14ac:dyDescent="0.3">
      <c r="A2" s="3" t="s">
        <v>0</v>
      </c>
      <c r="C2" s="3"/>
      <c r="D2" s="2"/>
    </row>
    <row r="3" spans="1:12" x14ac:dyDescent="0.3">
      <c r="A3" s="3"/>
      <c r="C3" s="3"/>
      <c r="D3" s="2"/>
    </row>
    <row r="4" spans="1:12" x14ac:dyDescent="0.3">
      <c r="A4" s="4" t="s">
        <v>1</v>
      </c>
      <c r="B4" s="5"/>
      <c r="C4" s="4"/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</row>
    <row r="5" spans="1:12" x14ac:dyDescent="0.3">
      <c r="A5" s="7" t="s">
        <v>3</v>
      </c>
      <c r="B5" s="8" t="s">
        <v>4</v>
      </c>
      <c r="C5" s="8"/>
      <c r="D5" s="10" t="s">
        <v>5</v>
      </c>
      <c r="E5" s="11" t="s">
        <v>5</v>
      </c>
      <c r="F5" s="11" t="s">
        <v>5</v>
      </c>
      <c r="G5" s="11" t="s">
        <v>5</v>
      </c>
      <c r="H5" s="9" t="s">
        <v>118</v>
      </c>
      <c r="I5" s="9" t="s">
        <v>131</v>
      </c>
      <c r="J5" s="10" t="s">
        <v>6</v>
      </c>
      <c r="K5" s="10" t="s">
        <v>6</v>
      </c>
      <c r="L5" s="10" t="s">
        <v>6</v>
      </c>
    </row>
    <row r="6" spans="1:12" x14ac:dyDescent="0.3">
      <c r="A6" s="12"/>
      <c r="B6" s="13"/>
      <c r="C6" s="13"/>
      <c r="D6" s="15">
        <v>2020</v>
      </c>
      <c r="E6" s="16">
        <v>2021</v>
      </c>
      <c r="F6" s="16">
        <v>2022</v>
      </c>
      <c r="G6" s="16">
        <v>2023</v>
      </c>
      <c r="H6" s="14">
        <v>2024</v>
      </c>
      <c r="I6" s="14">
        <v>2024</v>
      </c>
      <c r="J6" s="15">
        <v>2025</v>
      </c>
      <c r="K6" s="15">
        <v>2026</v>
      </c>
      <c r="L6" s="15">
        <v>2027</v>
      </c>
    </row>
    <row r="7" spans="1:12" x14ac:dyDescent="0.3">
      <c r="A7" s="17">
        <v>41</v>
      </c>
      <c r="B7" s="18">
        <v>223002</v>
      </c>
      <c r="C7" s="18" t="s">
        <v>7</v>
      </c>
      <c r="D7" s="19">
        <v>12342</v>
      </c>
      <c r="E7" s="20">
        <v>13678</v>
      </c>
      <c r="F7" s="20">
        <v>16134</v>
      </c>
      <c r="G7" s="20">
        <v>16380</v>
      </c>
      <c r="H7" s="106">
        <v>32740</v>
      </c>
      <c r="I7" s="106">
        <v>32740</v>
      </c>
      <c r="J7" s="106">
        <v>30250</v>
      </c>
      <c r="K7" s="106">
        <v>30250</v>
      </c>
      <c r="L7" s="106">
        <v>30250</v>
      </c>
    </row>
    <row r="8" spans="1:12" x14ac:dyDescent="0.3">
      <c r="A8" s="21">
        <v>41</v>
      </c>
      <c r="B8" s="18">
        <v>223001</v>
      </c>
      <c r="C8" s="18" t="s">
        <v>8</v>
      </c>
      <c r="D8" s="19">
        <v>1213</v>
      </c>
      <c r="E8" s="20">
        <v>1593</v>
      </c>
      <c r="F8" s="20">
        <v>1712</v>
      </c>
      <c r="G8" s="20">
        <v>1463</v>
      </c>
      <c r="H8" s="106">
        <v>1500</v>
      </c>
      <c r="I8" s="106">
        <v>1500</v>
      </c>
      <c r="J8" s="106"/>
      <c r="K8" s="106"/>
      <c r="L8" s="106"/>
    </row>
    <row r="9" spans="1:12" x14ac:dyDescent="0.3">
      <c r="A9" s="21" t="s">
        <v>9</v>
      </c>
      <c r="B9" s="21">
        <v>223003</v>
      </c>
      <c r="C9" s="18" t="s">
        <v>10</v>
      </c>
      <c r="D9" s="19"/>
      <c r="E9" s="20">
        <v>0</v>
      </c>
      <c r="F9" s="20">
        <v>20443</v>
      </c>
      <c r="G9" s="20">
        <v>31421</v>
      </c>
      <c r="H9" s="106">
        <v>0</v>
      </c>
      <c r="I9" s="106">
        <v>0</v>
      </c>
      <c r="J9" s="106">
        <v>1430</v>
      </c>
      <c r="K9" s="106">
        <v>1430</v>
      </c>
      <c r="L9" s="106">
        <v>1430</v>
      </c>
    </row>
    <row r="10" spans="1:12" x14ac:dyDescent="0.3">
      <c r="A10" s="21">
        <v>41</v>
      </c>
      <c r="B10" s="21">
        <v>223003</v>
      </c>
      <c r="C10" s="18" t="s">
        <v>11</v>
      </c>
      <c r="D10" s="19">
        <v>11220</v>
      </c>
      <c r="E10" s="20">
        <v>15016</v>
      </c>
      <c r="F10" s="20"/>
      <c r="G10" s="20"/>
      <c r="H10" s="106"/>
      <c r="I10" s="106"/>
      <c r="J10" s="106"/>
      <c r="K10" s="106"/>
      <c r="L10" s="106"/>
    </row>
    <row r="11" spans="1:12" x14ac:dyDescent="0.3">
      <c r="A11" s="21">
        <v>41</v>
      </c>
      <c r="B11" s="18">
        <v>292012</v>
      </c>
      <c r="C11" s="18" t="s">
        <v>12</v>
      </c>
      <c r="D11" s="19">
        <v>31</v>
      </c>
      <c r="E11" s="20">
        <v>3049</v>
      </c>
      <c r="F11" s="20"/>
      <c r="G11" s="20"/>
      <c r="H11" s="106"/>
      <c r="I11" s="106"/>
      <c r="J11" s="106"/>
      <c r="K11" s="106"/>
      <c r="L11" s="106"/>
    </row>
    <row r="12" spans="1:12" x14ac:dyDescent="0.3">
      <c r="A12" s="21" t="s">
        <v>13</v>
      </c>
      <c r="B12" s="18">
        <v>311000</v>
      </c>
      <c r="C12" s="18" t="s">
        <v>14</v>
      </c>
      <c r="D12" s="19"/>
      <c r="E12" s="20"/>
      <c r="F12" s="20"/>
      <c r="G12" s="20"/>
      <c r="H12" s="106"/>
      <c r="I12" s="106"/>
      <c r="J12" s="106"/>
      <c r="K12" s="106"/>
      <c r="L12" s="106"/>
    </row>
    <row r="13" spans="1:12" x14ac:dyDescent="0.3">
      <c r="A13" s="21">
        <v>111</v>
      </c>
      <c r="B13" s="18">
        <v>312001</v>
      </c>
      <c r="C13" s="18" t="s">
        <v>152</v>
      </c>
      <c r="D13" s="19">
        <v>36852</v>
      </c>
      <c r="E13" s="20"/>
      <c r="F13" s="20"/>
      <c r="G13" s="20"/>
      <c r="H13" s="106"/>
      <c r="I13" s="106"/>
      <c r="J13" s="106"/>
      <c r="K13" s="106"/>
      <c r="L13" s="106"/>
    </row>
    <row r="14" spans="1:12" x14ac:dyDescent="0.3">
      <c r="A14" s="22"/>
      <c r="B14" s="23"/>
      <c r="C14" s="23" t="s">
        <v>16</v>
      </c>
      <c r="D14" s="24">
        <f>SUM(D7:D13)</f>
        <v>61658</v>
      </c>
      <c r="E14" s="24">
        <f>SUM(E7:E13)</f>
        <v>33336</v>
      </c>
      <c r="F14" s="24">
        <f>SUM(F7:F13)</f>
        <v>38289</v>
      </c>
      <c r="G14" s="24">
        <f>SUM(G7:G13)</f>
        <v>49264</v>
      </c>
      <c r="H14" s="24">
        <f t="shared" ref="H14:I14" si="0">SUM(H7:H11)</f>
        <v>34240</v>
      </c>
      <c r="I14" s="24">
        <f t="shared" si="0"/>
        <v>34240</v>
      </c>
      <c r="J14" s="24">
        <f>SUM(J7:J13)</f>
        <v>31680</v>
      </c>
      <c r="K14" s="24">
        <f>SUM(K7:K13)</f>
        <v>31680</v>
      </c>
      <c r="L14" s="24">
        <f>SUM(L7:L13)</f>
        <v>31680</v>
      </c>
    </row>
    <row r="15" spans="1:12" x14ac:dyDescent="0.3">
      <c r="A15" s="2"/>
      <c r="B15" s="25"/>
      <c r="C15" s="25"/>
      <c r="D15" s="26"/>
      <c r="E15" s="26"/>
      <c r="F15" s="26"/>
      <c r="G15" s="26"/>
    </row>
    <row r="16" spans="1:12" x14ac:dyDescent="0.3">
      <c r="A16" s="27"/>
      <c r="B16" s="28"/>
      <c r="C16" s="28" t="s">
        <v>17</v>
      </c>
      <c r="D16" s="29"/>
      <c r="E16" s="29"/>
      <c r="F16" s="29"/>
      <c r="G16" s="29"/>
      <c r="H16" s="27"/>
      <c r="I16" s="27"/>
      <c r="J16" s="27"/>
      <c r="K16" s="27"/>
      <c r="L16" s="27"/>
    </row>
    <row r="18" spans="1:12" x14ac:dyDescent="0.3">
      <c r="A18" s="7" t="s">
        <v>3</v>
      </c>
      <c r="B18" s="32" t="s">
        <v>18</v>
      </c>
      <c r="C18" s="33"/>
      <c r="D18" s="10" t="s">
        <v>5</v>
      </c>
      <c r="E18" s="11" t="s">
        <v>5</v>
      </c>
      <c r="F18" s="11" t="s">
        <v>5</v>
      </c>
      <c r="G18" s="11" t="s">
        <v>5</v>
      </c>
      <c r="H18" s="9" t="s">
        <v>118</v>
      </c>
      <c r="I18" s="9" t="s">
        <v>131</v>
      </c>
      <c r="J18" s="10" t="s">
        <v>6</v>
      </c>
      <c r="K18" s="10" t="s">
        <v>6</v>
      </c>
      <c r="L18" s="10" t="s">
        <v>6</v>
      </c>
    </row>
    <row r="19" spans="1:12" x14ac:dyDescent="0.3">
      <c r="A19" s="12"/>
      <c r="B19" s="34"/>
      <c r="C19" s="35"/>
      <c r="D19" s="15">
        <v>2020</v>
      </c>
      <c r="E19" s="16">
        <v>2021</v>
      </c>
      <c r="F19" s="16">
        <v>2022</v>
      </c>
      <c r="G19" s="16">
        <v>2023</v>
      </c>
      <c r="H19" s="14">
        <v>2024</v>
      </c>
      <c r="I19" s="14">
        <v>2024</v>
      </c>
      <c r="J19" s="15">
        <v>2025</v>
      </c>
      <c r="K19" s="15">
        <v>2026</v>
      </c>
      <c r="L19" s="15">
        <v>2027</v>
      </c>
    </row>
    <row r="20" spans="1:12" x14ac:dyDescent="0.3">
      <c r="A20" s="30"/>
      <c r="B20" s="36" t="s">
        <v>45</v>
      </c>
      <c r="C20" s="37"/>
      <c r="D20" s="43">
        <f t="shared" ref="D20:E20" si="1">D21+D37</f>
        <v>294455</v>
      </c>
      <c r="E20" s="100">
        <f t="shared" si="1"/>
        <v>313236</v>
      </c>
      <c r="F20" s="100">
        <f t="shared" ref="F20:L20" si="2">F21+F37</f>
        <v>347152</v>
      </c>
      <c r="G20" s="100">
        <f t="shared" si="2"/>
        <v>417758</v>
      </c>
      <c r="H20" s="100">
        <f t="shared" si="2"/>
        <v>410152</v>
      </c>
      <c r="I20" s="100">
        <f t="shared" si="2"/>
        <v>410643</v>
      </c>
      <c r="J20" s="100">
        <f t="shared" si="2"/>
        <v>354474</v>
      </c>
      <c r="K20" s="100">
        <f t="shared" si="2"/>
        <v>354474</v>
      </c>
      <c r="L20" s="100">
        <f t="shared" si="2"/>
        <v>354474</v>
      </c>
    </row>
    <row r="21" spans="1:12" x14ac:dyDescent="0.3">
      <c r="A21" s="44">
        <v>41</v>
      </c>
      <c r="B21" s="45" t="s">
        <v>19</v>
      </c>
      <c r="C21" s="45"/>
      <c r="D21" s="46">
        <f>D27+D31+D32</f>
        <v>231421</v>
      </c>
      <c r="E21" s="46">
        <f t="shared" ref="E21" si="3">E27+E31+E32</f>
        <v>242710</v>
      </c>
      <c r="F21" s="46">
        <f>F27+F31+F32</f>
        <v>270648</v>
      </c>
      <c r="G21" s="46">
        <f>G27+G31+G32</f>
        <v>325035</v>
      </c>
      <c r="H21" s="46">
        <f>SUM(H22:H23)</f>
        <v>341467</v>
      </c>
      <c r="I21" s="46">
        <f>SUM(I22:I23)</f>
        <v>341467</v>
      </c>
      <c r="J21" s="46">
        <f>J27+J31+J32</f>
        <v>278705</v>
      </c>
      <c r="K21" s="46">
        <f>K27+K31+K32</f>
        <v>278705</v>
      </c>
      <c r="L21" s="46">
        <f>L27+L31+L32</f>
        <v>278705</v>
      </c>
    </row>
    <row r="22" spans="1:12" x14ac:dyDescent="0.3">
      <c r="A22" s="31"/>
      <c r="B22" s="31" t="s">
        <v>30</v>
      </c>
      <c r="C22" s="31" t="s">
        <v>23</v>
      </c>
      <c r="D22" s="39"/>
      <c r="E22" s="39"/>
      <c r="F22" s="39"/>
      <c r="G22" s="39"/>
      <c r="H22" s="39">
        <v>308727</v>
      </c>
      <c r="I22" s="39">
        <v>308727</v>
      </c>
      <c r="J22" s="39">
        <v>0</v>
      </c>
      <c r="K22" s="39">
        <v>0</v>
      </c>
      <c r="L22" s="39">
        <v>0</v>
      </c>
    </row>
    <row r="23" spans="1:12" x14ac:dyDescent="0.3">
      <c r="A23" s="31">
        <v>41</v>
      </c>
      <c r="B23" s="31"/>
      <c r="C23" s="31" t="s">
        <v>24</v>
      </c>
      <c r="D23" s="39"/>
      <c r="E23" s="39"/>
      <c r="F23" s="39"/>
      <c r="G23" s="39"/>
      <c r="H23" s="39">
        <v>32740</v>
      </c>
      <c r="I23" s="39">
        <v>32740</v>
      </c>
      <c r="J23" s="39">
        <v>30250</v>
      </c>
      <c r="K23" s="39">
        <v>30250</v>
      </c>
      <c r="L23" s="39">
        <v>30250</v>
      </c>
    </row>
    <row r="24" spans="1:12" x14ac:dyDescent="0.3">
      <c r="A24" s="31">
        <v>111</v>
      </c>
      <c r="B24" s="31"/>
      <c r="C24" s="31" t="s">
        <v>145</v>
      </c>
      <c r="D24" s="39"/>
      <c r="E24" s="39"/>
      <c r="F24" s="39"/>
      <c r="G24" s="39"/>
      <c r="H24" s="39"/>
      <c r="I24" s="39"/>
      <c r="J24" s="39">
        <v>248455</v>
      </c>
      <c r="K24" s="39">
        <v>248455</v>
      </c>
      <c r="L24" s="39">
        <v>248455</v>
      </c>
    </row>
    <row r="25" spans="1:12" x14ac:dyDescent="0.3">
      <c r="A25" s="31">
        <v>41</v>
      </c>
      <c r="B25" s="31">
        <v>610</v>
      </c>
      <c r="C25" s="31" t="s">
        <v>20</v>
      </c>
      <c r="D25" s="39">
        <v>132421</v>
      </c>
      <c r="E25" s="39">
        <v>135793</v>
      </c>
      <c r="F25" s="39">
        <v>142537</v>
      </c>
      <c r="G25" s="39">
        <v>150741</v>
      </c>
      <c r="H25" s="39">
        <v>180852</v>
      </c>
      <c r="I25" s="39">
        <v>180852</v>
      </c>
      <c r="J25" s="39">
        <v>162000</v>
      </c>
      <c r="K25" s="39">
        <v>162000</v>
      </c>
      <c r="L25" s="39">
        <v>162000</v>
      </c>
    </row>
    <row r="26" spans="1:12" x14ac:dyDescent="0.3">
      <c r="A26" s="31">
        <v>41</v>
      </c>
      <c r="B26" s="31">
        <v>620</v>
      </c>
      <c r="C26" s="31" t="s">
        <v>21</v>
      </c>
      <c r="D26" s="39">
        <v>44284</v>
      </c>
      <c r="E26" s="39">
        <v>48599</v>
      </c>
      <c r="F26" s="39">
        <v>51805</v>
      </c>
      <c r="G26" s="39">
        <v>54377</v>
      </c>
      <c r="H26" s="39">
        <v>63207</v>
      </c>
      <c r="I26" s="39">
        <v>63207</v>
      </c>
      <c r="J26" s="39">
        <v>58240</v>
      </c>
      <c r="K26" s="39">
        <v>58240</v>
      </c>
      <c r="L26" s="39">
        <v>58240</v>
      </c>
    </row>
    <row r="27" spans="1:12" x14ac:dyDescent="0.3">
      <c r="A27" s="31"/>
      <c r="B27" s="48"/>
      <c r="C27" s="48" t="s">
        <v>22</v>
      </c>
      <c r="D27" s="93">
        <f>SUM(D25:D26)</f>
        <v>176705</v>
      </c>
      <c r="E27" s="93">
        <f t="shared" ref="E27:H27" si="4">SUM(E25:E26)</f>
        <v>184392</v>
      </c>
      <c r="F27" s="93">
        <f>SUM(F25:F26)</f>
        <v>194342</v>
      </c>
      <c r="G27" s="93">
        <f>SUM(G25:G26)</f>
        <v>205118</v>
      </c>
      <c r="H27" s="93">
        <f t="shared" si="4"/>
        <v>244059</v>
      </c>
      <c r="I27" s="93">
        <f t="shared" ref="I27" si="5">SUM(I25:I26)</f>
        <v>244059</v>
      </c>
      <c r="J27" s="93">
        <f>SUM(J25:J26)</f>
        <v>220240</v>
      </c>
      <c r="K27" s="93">
        <f>SUM(K25:K26)</f>
        <v>220240</v>
      </c>
      <c r="L27" s="93">
        <f>SUM(L25:L26)</f>
        <v>220240</v>
      </c>
    </row>
    <row r="28" spans="1:12" x14ac:dyDescent="0.3">
      <c r="A28" s="31">
        <v>41</v>
      </c>
      <c r="B28" s="31">
        <v>630</v>
      </c>
      <c r="C28" s="31" t="s">
        <v>124</v>
      </c>
      <c r="D28" s="39">
        <v>54536</v>
      </c>
      <c r="E28" s="39">
        <v>58217</v>
      </c>
      <c r="F28" s="39">
        <v>76183</v>
      </c>
      <c r="G28" s="39">
        <v>94280</v>
      </c>
      <c r="H28" s="39">
        <v>23540</v>
      </c>
      <c r="I28" s="39">
        <v>23540</v>
      </c>
      <c r="J28" s="39">
        <v>30250</v>
      </c>
      <c r="K28" s="39">
        <v>30250</v>
      </c>
      <c r="L28" s="39">
        <v>30250</v>
      </c>
    </row>
    <row r="29" spans="1:12" x14ac:dyDescent="0.3">
      <c r="A29" s="31">
        <v>41</v>
      </c>
      <c r="B29" s="31">
        <v>630</v>
      </c>
      <c r="C29" s="31" t="s">
        <v>25</v>
      </c>
      <c r="D29" s="39"/>
      <c r="E29" s="39"/>
      <c r="F29" s="39"/>
      <c r="G29" s="39">
        <v>25241</v>
      </c>
      <c r="H29" s="39">
        <v>73368</v>
      </c>
      <c r="I29" s="39">
        <v>73368</v>
      </c>
      <c r="J29" s="39"/>
      <c r="K29" s="39"/>
      <c r="L29" s="39"/>
    </row>
    <row r="30" spans="1:12" x14ac:dyDescent="0.3">
      <c r="A30" s="31">
        <v>111</v>
      </c>
      <c r="B30" s="31"/>
      <c r="C30" s="31"/>
      <c r="D30" s="39"/>
      <c r="E30" s="39"/>
      <c r="F30" s="39"/>
      <c r="G30" s="39"/>
      <c r="H30" s="39"/>
      <c r="I30" s="39"/>
      <c r="J30" s="39">
        <v>26715</v>
      </c>
      <c r="K30" s="39">
        <v>26715</v>
      </c>
      <c r="L30" s="39">
        <v>26715</v>
      </c>
    </row>
    <row r="31" spans="1:12" x14ac:dyDescent="0.3">
      <c r="A31" s="31"/>
      <c r="B31" s="44">
        <v>630</v>
      </c>
      <c r="C31" s="44" t="s">
        <v>115</v>
      </c>
      <c r="D31" s="46">
        <f>SUM(D28:D30)</f>
        <v>54536</v>
      </c>
      <c r="E31" s="46">
        <f t="shared" ref="E31:H31" si="6">SUM(E28:E30)</f>
        <v>58217</v>
      </c>
      <c r="F31" s="46">
        <f>SUM(F28:F30)</f>
        <v>76183</v>
      </c>
      <c r="G31" s="46">
        <f>SUM(G28:G30)</f>
        <v>119521</v>
      </c>
      <c r="H31" s="46">
        <f t="shared" si="6"/>
        <v>96908</v>
      </c>
      <c r="I31" s="46">
        <f t="shared" ref="I31" si="7">SUM(I28:I30)</f>
        <v>96908</v>
      </c>
      <c r="J31" s="46">
        <f>SUM(J28:J30)</f>
        <v>56965</v>
      </c>
      <c r="K31" s="46">
        <f>SUM(K28:K30)</f>
        <v>56965</v>
      </c>
      <c r="L31" s="46">
        <f>SUM(L28:L30)</f>
        <v>56965</v>
      </c>
    </row>
    <row r="32" spans="1:12" x14ac:dyDescent="0.3">
      <c r="A32" s="44">
        <v>41</v>
      </c>
      <c r="B32" s="44">
        <v>640</v>
      </c>
      <c r="C32" s="44" t="s">
        <v>26</v>
      </c>
      <c r="D32" s="46">
        <v>180</v>
      </c>
      <c r="E32" s="46">
        <v>101</v>
      </c>
      <c r="F32" s="46">
        <v>123</v>
      </c>
      <c r="G32" s="46">
        <v>396</v>
      </c>
      <c r="H32" s="46">
        <v>500</v>
      </c>
      <c r="I32" s="46">
        <v>500</v>
      </c>
      <c r="J32" s="46">
        <v>1500</v>
      </c>
      <c r="K32" s="46">
        <v>1500</v>
      </c>
      <c r="L32" s="46">
        <v>1500</v>
      </c>
    </row>
    <row r="35" spans="1:12" x14ac:dyDescent="0.3">
      <c r="A35" s="7" t="s">
        <v>3</v>
      </c>
      <c r="B35" s="32" t="s">
        <v>18</v>
      </c>
      <c r="C35" s="33"/>
      <c r="D35" s="10" t="s">
        <v>5</v>
      </c>
      <c r="E35" s="11" t="s">
        <v>5</v>
      </c>
      <c r="F35" s="11" t="s">
        <v>5</v>
      </c>
      <c r="G35" s="11" t="s">
        <v>5</v>
      </c>
      <c r="H35" s="9" t="s">
        <v>118</v>
      </c>
      <c r="I35" s="9" t="s">
        <v>131</v>
      </c>
      <c r="J35" s="10" t="s">
        <v>6</v>
      </c>
      <c r="K35" s="10" t="s">
        <v>6</v>
      </c>
      <c r="L35" s="10" t="s">
        <v>6</v>
      </c>
    </row>
    <row r="36" spans="1:12" x14ac:dyDescent="0.3">
      <c r="A36" s="12"/>
      <c r="B36" s="34"/>
      <c r="C36" s="35"/>
      <c r="D36" s="15">
        <v>2020</v>
      </c>
      <c r="E36" s="16">
        <v>2021</v>
      </c>
      <c r="F36" s="16">
        <v>2022</v>
      </c>
      <c r="G36" s="16">
        <v>2023</v>
      </c>
      <c r="H36" s="14">
        <v>2024</v>
      </c>
      <c r="I36" s="14">
        <v>2024</v>
      </c>
      <c r="J36" s="15">
        <v>2025</v>
      </c>
      <c r="K36" s="15">
        <v>2026</v>
      </c>
      <c r="L36" s="15">
        <v>2027</v>
      </c>
    </row>
    <row r="37" spans="1:12" x14ac:dyDescent="0.3">
      <c r="A37" s="44">
        <v>41</v>
      </c>
      <c r="B37" s="45" t="s">
        <v>27</v>
      </c>
      <c r="C37" s="45"/>
      <c r="D37" s="46">
        <f>D42+D47+D48</f>
        <v>63034</v>
      </c>
      <c r="E37" s="46">
        <f t="shared" ref="E37:H37" si="8">E42+E47+E48</f>
        <v>70526</v>
      </c>
      <c r="F37" s="46">
        <f>F42+F47+F48</f>
        <v>76504</v>
      </c>
      <c r="G37" s="46">
        <f>G42+G47+G48</f>
        <v>92723</v>
      </c>
      <c r="H37" s="46">
        <f t="shared" si="8"/>
        <v>68685</v>
      </c>
      <c r="I37" s="46">
        <f t="shared" ref="I37" si="9">I42+I47+I48</f>
        <v>69176</v>
      </c>
      <c r="J37" s="46">
        <f>J42+J47+J48</f>
        <v>75769</v>
      </c>
      <c r="K37" s="46">
        <f>K42+K47+K48</f>
        <v>75769</v>
      </c>
      <c r="L37" s="46">
        <f>L42+L47+L48</f>
        <v>75769</v>
      </c>
    </row>
    <row r="38" spans="1:12" x14ac:dyDescent="0.3">
      <c r="A38" s="31"/>
      <c r="B38" s="31" t="s">
        <v>31</v>
      </c>
      <c r="C38" s="31" t="s">
        <v>23</v>
      </c>
      <c r="D38" s="39"/>
      <c r="E38" s="39"/>
      <c r="F38" s="39"/>
      <c r="G38" s="39"/>
      <c r="H38" s="39">
        <v>67185</v>
      </c>
      <c r="I38" s="39">
        <v>67185</v>
      </c>
      <c r="J38" s="39">
        <v>74339</v>
      </c>
      <c r="K38" s="39">
        <v>74339</v>
      </c>
      <c r="L38" s="39">
        <v>74339</v>
      </c>
    </row>
    <row r="39" spans="1:12" x14ac:dyDescent="0.3">
      <c r="A39" s="31"/>
      <c r="B39" s="31"/>
      <c r="C39" s="31" t="s">
        <v>24</v>
      </c>
      <c r="D39" s="39"/>
      <c r="E39" s="39"/>
      <c r="F39" s="39"/>
      <c r="G39" s="39"/>
      <c r="H39" s="39">
        <v>1500</v>
      </c>
      <c r="I39" s="39">
        <v>1500</v>
      </c>
      <c r="J39" s="39">
        <v>1430</v>
      </c>
      <c r="K39" s="39">
        <v>1430</v>
      </c>
      <c r="L39" s="39">
        <v>1430</v>
      </c>
    </row>
    <row r="40" spans="1:12" x14ac:dyDescent="0.3">
      <c r="A40" s="31">
        <v>41</v>
      </c>
      <c r="B40" s="31">
        <v>610</v>
      </c>
      <c r="C40" s="31" t="s">
        <v>20</v>
      </c>
      <c r="D40" s="39">
        <v>31285</v>
      </c>
      <c r="E40" s="39">
        <v>31260</v>
      </c>
      <c r="F40" s="39">
        <v>34819</v>
      </c>
      <c r="G40" s="39">
        <v>40003</v>
      </c>
      <c r="H40" s="39">
        <v>43560</v>
      </c>
      <c r="I40" s="39">
        <v>43560</v>
      </c>
      <c r="J40" s="39">
        <v>44360</v>
      </c>
      <c r="K40" s="39">
        <v>44360</v>
      </c>
      <c r="L40" s="39">
        <v>44360</v>
      </c>
    </row>
    <row r="41" spans="1:12" x14ac:dyDescent="0.3">
      <c r="A41" s="31">
        <v>41</v>
      </c>
      <c r="B41" s="31">
        <v>620</v>
      </c>
      <c r="C41" s="31" t="s">
        <v>21</v>
      </c>
      <c r="D41" s="39">
        <v>10993</v>
      </c>
      <c r="E41" s="39">
        <v>12011</v>
      </c>
      <c r="F41" s="39">
        <v>13038</v>
      </c>
      <c r="G41" s="39">
        <v>14092</v>
      </c>
      <c r="H41" s="39">
        <v>15225</v>
      </c>
      <c r="I41" s="39">
        <v>15225</v>
      </c>
      <c r="J41" s="39">
        <v>15950</v>
      </c>
      <c r="K41" s="39">
        <v>15950</v>
      </c>
      <c r="L41" s="39">
        <v>15950</v>
      </c>
    </row>
    <row r="42" spans="1:12" x14ac:dyDescent="0.3">
      <c r="A42" s="31"/>
      <c r="B42" s="41"/>
      <c r="C42" s="48" t="s">
        <v>22</v>
      </c>
      <c r="D42" s="49">
        <f>SUM(D40:D41)</f>
        <v>42278</v>
      </c>
      <c r="E42" s="49">
        <f t="shared" ref="E42:H42" si="10">SUM(E40:E41)</f>
        <v>43271</v>
      </c>
      <c r="F42" s="49">
        <f>SUM(F40:F41)</f>
        <v>47857</v>
      </c>
      <c r="G42" s="49">
        <f>SUM(G40:G41)</f>
        <v>54095</v>
      </c>
      <c r="H42" s="49">
        <f t="shared" si="10"/>
        <v>58785</v>
      </c>
      <c r="I42" s="49">
        <f t="shared" ref="I42" si="11">SUM(I40:I41)</f>
        <v>58785</v>
      </c>
      <c r="J42" s="49">
        <f>SUM(J40:J41)</f>
        <v>60310</v>
      </c>
      <c r="K42" s="49">
        <f>SUM(K40:K41)</f>
        <v>60310</v>
      </c>
      <c r="L42" s="49">
        <f>SUM(L40:L41)</f>
        <v>60310</v>
      </c>
    </row>
    <row r="43" spans="1:12" x14ac:dyDescent="0.3">
      <c r="A43" s="31">
        <v>41</v>
      </c>
      <c r="B43" s="31">
        <v>630</v>
      </c>
      <c r="C43" s="31" t="s">
        <v>25</v>
      </c>
      <c r="D43" s="39">
        <v>3716</v>
      </c>
      <c r="E43" s="39">
        <v>4371</v>
      </c>
      <c r="F43" s="39">
        <v>4784</v>
      </c>
      <c r="G43" s="39">
        <v>4847</v>
      </c>
      <c r="H43" s="39">
        <v>8300</v>
      </c>
      <c r="I43" s="39">
        <v>8300</v>
      </c>
      <c r="J43" s="39">
        <v>13529</v>
      </c>
      <c r="K43" s="39">
        <v>13529</v>
      </c>
      <c r="L43" s="39">
        <v>13529</v>
      </c>
    </row>
    <row r="44" spans="1:12" x14ac:dyDescent="0.3">
      <c r="A44" s="31">
        <v>131</v>
      </c>
      <c r="B44" s="31">
        <v>630</v>
      </c>
      <c r="C44" s="31" t="s">
        <v>25</v>
      </c>
      <c r="D44" s="39"/>
      <c r="E44" s="39"/>
      <c r="F44" s="39"/>
      <c r="G44" s="39">
        <v>21</v>
      </c>
      <c r="H44" s="39"/>
      <c r="I44" s="39">
        <v>491</v>
      </c>
      <c r="J44" s="39"/>
      <c r="K44" s="39"/>
      <c r="L44" s="39"/>
    </row>
    <row r="45" spans="1:12" x14ac:dyDescent="0.3">
      <c r="A45" s="31" t="s">
        <v>9</v>
      </c>
      <c r="B45" s="31">
        <v>630</v>
      </c>
      <c r="C45" s="31" t="s">
        <v>123</v>
      </c>
      <c r="D45" s="39">
        <v>12975</v>
      </c>
      <c r="E45" s="39">
        <v>16398</v>
      </c>
      <c r="F45" s="39">
        <v>22186</v>
      </c>
      <c r="G45" s="39">
        <v>29428</v>
      </c>
      <c r="H45" s="39">
        <v>1500</v>
      </c>
      <c r="I45" s="39">
        <v>1500</v>
      </c>
      <c r="J45" s="39">
        <v>1430</v>
      </c>
      <c r="K45" s="39">
        <v>1430</v>
      </c>
      <c r="L45" s="39">
        <v>1430</v>
      </c>
    </row>
    <row r="46" spans="1:12" x14ac:dyDescent="0.3">
      <c r="A46" s="31">
        <v>111</v>
      </c>
      <c r="B46" s="31">
        <v>630</v>
      </c>
      <c r="C46" s="31" t="s">
        <v>28</v>
      </c>
      <c r="D46" s="39">
        <v>3949</v>
      </c>
      <c r="E46" s="39">
        <v>4990</v>
      </c>
      <c r="F46" s="39">
        <v>1563</v>
      </c>
      <c r="G46" s="39">
        <v>4213</v>
      </c>
      <c r="H46" s="39"/>
      <c r="I46" s="39"/>
      <c r="J46" s="39"/>
      <c r="K46" s="39"/>
      <c r="L46" s="39"/>
    </row>
    <row r="47" spans="1:12" x14ac:dyDescent="0.3">
      <c r="A47" s="44"/>
      <c r="B47" s="44">
        <v>630</v>
      </c>
      <c r="C47" s="44" t="s">
        <v>29</v>
      </c>
      <c r="D47" s="46">
        <f t="shared" ref="D47:H47" si="12">SUM(D43:D46)</f>
        <v>20640</v>
      </c>
      <c r="E47" s="46">
        <f t="shared" si="12"/>
        <v>25759</v>
      </c>
      <c r="F47" s="46">
        <f t="shared" si="12"/>
        <v>28533</v>
      </c>
      <c r="G47" s="46">
        <f>SUM(G43:G46)</f>
        <v>38509</v>
      </c>
      <c r="H47" s="46">
        <f t="shared" si="12"/>
        <v>9800</v>
      </c>
      <c r="I47" s="46">
        <f t="shared" ref="I47" si="13">SUM(I43:I46)</f>
        <v>10291</v>
      </c>
      <c r="J47" s="46">
        <f>SUM(J43:J46)</f>
        <v>14959</v>
      </c>
      <c r="K47" s="46">
        <f>SUM(K43:K46)</f>
        <v>14959</v>
      </c>
      <c r="L47" s="46">
        <f>SUM(L43:L46)</f>
        <v>14959</v>
      </c>
    </row>
    <row r="48" spans="1:12" x14ac:dyDescent="0.3">
      <c r="A48" s="44">
        <v>41</v>
      </c>
      <c r="B48" s="44">
        <v>640</v>
      </c>
      <c r="C48" s="44" t="s">
        <v>26</v>
      </c>
      <c r="D48" s="46">
        <v>116</v>
      </c>
      <c r="E48" s="46">
        <v>1496</v>
      </c>
      <c r="F48" s="46">
        <v>114</v>
      </c>
      <c r="G48" s="46">
        <v>119</v>
      </c>
      <c r="H48" s="46">
        <v>100</v>
      </c>
      <c r="I48" s="46">
        <v>100</v>
      </c>
      <c r="J48" s="46">
        <v>500</v>
      </c>
      <c r="K48" s="46">
        <v>500</v>
      </c>
      <c r="L48" s="46">
        <v>500</v>
      </c>
    </row>
    <row r="51" spans="1:12" x14ac:dyDescent="0.3">
      <c r="C51" s="41" t="s">
        <v>32</v>
      </c>
      <c r="D51" s="41"/>
      <c r="E51" s="41"/>
      <c r="F51" s="41"/>
      <c r="G51" s="41"/>
      <c r="H51" s="41"/>
      <c r="I51" s="41"/>
      <c r="J51" s="41"/>
      <c r="K51" s="41"/>
      <c r="L51" s="41"/>
    </row>
    <row r="52" spans="1:12" x14ac:dyDescent="0.3">
      <c r="C52" s="31" t="s">
        <v>33</v>
      </c>
      <c r="D52" s="39">
        <f>D21</f>
        <v>231421</v>
      </c>
      <c r="E52" s="39">
        <f t="shared" ref="E52:L52" si="14">E21</f>
        <v>242710</v>
      </c>
      <c r="F52" s="39">
        <f>F21</f>
        <v>270648</v>
      </c>
      <c r="G52" s="39">
        <f>G21</f>
        <v>325035</v>
      </c>
      <c r="H52" s="39">
        <f t="shared" si="14"/>
        <v>341467</v>
      </c>
      <c r="I52" s="39">
        <f t="shared" si="14"/>
        <v>341467</v>
      </c>
      <c r="J52" s="39">
        <f t="shared" si="14"/>
        <v>278705</v>
      </c>
      <c r="K52" s="39">
        <f t="shared" si="14"/>
        <v>278705</v>
      </c>
      <c r="L52" s="39">
        <f t="shared" si="14"/>
        <v>278705</v>
      </c>
    </row>
    <row r="53" spans="1:12" x14ac:dyDescent="0.3">
      <c r="C53" s="31" t="s">
        <v>34</v>
      </c>
      <c r="D53" s="39">
        <f>D37</f>
        <v>63034</v>
      </c>
      <c r="E53" s="39">
        <f t="shared" ref="E53:L53" si="15">E37</f>
        <v>70526</v>
      </c>
      <c r="F53" s="39">
        <f>F37</f>
        <v>76504</v>
      </c>
      <c r="G53" s="39">
        <f>G37</f>
        <v>92723</v>
      </c>
      <c r="H53" s="39">
        <f t="shared" si="15"/>
        <v>68685</v>
      </c>
      <c r="I53" s="39">
        <v>69176</v>
      </c>
      <c r="J53" s="39">
        <f t="shared" si="15"/>
        <v>75769</v>
      </c>
      <c r="K53" s="39">
        <f t="shared" si="15"/>
        <v>75769</v>
      </c>
      <c r="L53" s="39">
        <f t="shared" si="15"/>
        <v>75769</v>
      </c>
    </row>
    <row r="54" spans="1:12" x14ac:dyDescent="0.3">
      <c r="C54" s="48" t="s">
        <v>35</v>
      </c>
      <c r="D54" s="93">
        <f>SUM(D52:D53)</f>
        <v>294455</v>
      </c>
      <c r="E54" s="93">
        <f t="shared" ref="E54:L54" si="16">SUM(E52:E53)</f>
        <v>313236</v>
      </c>
      <c r="F54" s="93">
        <f>SUM(F52:F53)</f>
        <v>347152</v>
      </c>
      <c r="G54" s="93">
        <f>SUM(G52:G53)</f>
        <v>417758</v>
      </c>
      <c r="H54" s="93">
        <f t="shared" si="16"/>
        <v>410152</v>
      </c>
      <c r="I54" s="93">
        <f>SUM(I52:I53)</f>
        <v>410643</v>
      </c>
      <c r="J54" s="84">
        <f t="shared" si="16"/>
        <v>354474</v>
      </c>
      <c r="K54" s="84">
        <f t="shared" si="16"/>
        <v>354474</v>
      </c>
      <c r="L54" s="84">
        <f t="shared" si="16"/>
        <v>354474</v>
      </c>
    </row>
    <row r="58" spans="1:12" x14ac:dyDescent="0.3">
      <c r="A58" s="4" t="s">
        <v>36</v>
      </c>
      <c r="B58" s="5"/>
      <c r="C58" s="4"/>
      <c r="D58" s="6" t="s">
        <v>2</v>
      </c>
      <c r="E58" s="6" t="s">
        <v>2</v>
      </c>
      <c r="F58" s="6" t="s">
        <v>2</v>
      </c>
      <c r="G58" s="6" t="s">
        <v>2</v>
      </c>
      <c r="H58" s="6" t="s">
        <v>2</v>
      </c>
      <c r="I58" s="6" t="s">
        <v>2</v>
      </c>
      <c r="J58" s="6" t="s">
        <v>2</v>
      </c>
      <c r="K58" s="6" t="s">
        <v>2</v>
      </c>
      <c r="L58" s="6" t="s">
        <v>2</v>
      </c>
    </row>
    <row r="59" spans="1:12" x14ac:dyDescent="0.3">
      <c r="A59" s="7" t="s">
        <v>3</v>
      </c>
      <c r="B59" s="8" t="s">
        <v>4</v>
      </c>
      <c r="C59" s="8"/>
      <c r="D59" s="10" t="s">
        <v>5</v>
      </c>
      <c r="E59" s="11" t="s">
        <v>5</v>
      </c>
      <c r="F59" s="11" t="s">
        <v>5</v>
      </c>
      <c r="G59" s="11" t="s">
        <v>5</v>
      </c>
      <c r="H59" s="9" t="s">
        <v>118</v>
      </c>
      <c r="I59" s="9" t="s">
        <v>131</v>
      </c>
      <c r="J59" s="10" t="s">
        <v>6</v>
      </c>
      <c r="K59" s="10" t="s">
        <v>6</v>
      </c>
      <c r="L59" s="10" t="s">
        <v>6</v>
      </c>
    </row>
    <row r="60" spans="1:12" x14ac:dyDescent="0.3">
      <c r="A60" s="12"/>
      <c r="B60" s="13"/>
      <c r="C60" s="13"/>
      <c r="D60" s="15">
        <v>2020</v>
      </c>
      <c r="E60" s="16">
        <v>2021</v>
      </c>
      <c r="F60" s="16">
        <v>2022</v>
      </c>
      <c r="G60" s="16">
        <v>2023</v>
      </c>
      <c r="H60" s="14">
        <v>2024</v>
      </c>
      <c r="I60" s="14">
        <v>2024</v>
      </c>
      <c r="J60" s="15">
        <v>2025</v>
      </c>
      <c r="K60" s="15">
        <v>2026</v>
      </c>
      <c r="L60" s="15">
        <v>2027</v>
      </c>
    </row>
    <row r="61" spans="1:12" x14ac:dyDescent="0.3">
      <c r="A61" s="17">
        <v>41</v>
      </c>
      <c r="B61" s="18">
        <v>223002</v>
      </c>
      <c r="C61" s="18" t="s">
        <v>7</v>
      </c>
      <c r="D61" s="19">
        <v>21162</v>
      </c>
      <c r="E61" s="20">
        <v>23129</v>
      </c>
      <c r="F61" s="20">
        <v>26082</v>
      </c>
      <c r="G61" s="20">
        <v>28202</v>
      </c>
      <c r="H61" s="106">
        <v>48600</v>
      </c>
      <c r="I61" s="106">
        <v>48600</v>
      </c>
      <c r="J61" s="106">
        <v>54500</v>
      </c>
      <c r="K61" s="106">
        <v>54500</v>
      </c>
      <c r="L61" s="106">
        <v>54500</v>
      </c>
    </row>
    <row r="62" spans="1:12" x14ac:dyDescent="0.3">
      <c r="A62" s="21">
        <v>41</v>
      </c>
      <c r="B62" s="18">
        <v>223001</v>
      </c>
      <c r="C62" s="18" t="s">
        <v>8</v>
      </c>
      <c r="D62" s="19">
        <v>3690</v>
      </c>
      <c r="E62" s="20">
        <v>4278</v>
      </c>
      <c r="F62" s="20">
        <v>4084</v>
      </c>
      <c r="G62" s="20">
        <v>3906</v>
      </c>
      <c r="H62" s="106">
        <v>4000</v>
      </c>
      <c r="I62" s="106">
        <v>4000</v>
      </c>
      <c r="J62" s="106">
        <v>4200</v>
      </c>
      <c r="K62" s="106">
        <v>4200</v>
      </c>
      <c r="L62" s="106">
        <v>4200</v>
      </c>
    </row>
    <row r="63" spans="1:12" x14ac:dyDescent="0.3">
      <c r="A63" s="21" t="s">
        <v>9</v>
      </c>
      <c r="B63" s="21">
        <v>223003</v>
      </c>
      <c r="C63" s="18" t="s">
        <v>10</v>
      </c>
      <c r="D63" s="19">
        <v>25997</v>
      </c>
      <c r="E63" s="20">
        <v>27072</v>
      </c>
      <c r="F63" s="20">
        <v>35888</v>
      </c>
      <c r="G63" s="20">
        <v>61458</v>
      </c>
      <c r="H63" s="106">
        <v>0</v>
      </c>
      <c r="I63" s="106">
        <v>0</v>
      </c>
      <c r="J63" s="106"/>
      <c r="K63" s="106"/>
      <c r="L63" s="106"/>
    </row>
    <row r="64" spans="1:12" x14ac:dyDescent="0.3">
      <c r="A64" s="21">
        <v>41</v>
      </c>
      <c r="B64" s="21">
        <v>223003</v>
      </c>
      <c r="C64" s="18" t="s">
        <v>11</v>
      </c>
      <c r="D64" s="19"/>
      <c r="E64" s="20"/>
      <c r="F64" s="20"/>
      <c r="G64" s="20">
        <v>2580</v>
      </c>
      <c r="H64" s="106">
        <v>0</v>
      </c>
      <c r="I64" s="106">
        <v>0</v>
      </c>
      <c r="J64" s="106"/>
      <c r="K64" s="106"/>
      <c r="L64" s="106"/>
    </row>
    <row r="65" spans="1:12" x14ac:dyDescent="0.3">
      <c r="A65" s="21">
        <v>41</v>
      </c>
      <c r="B65" s="18">
        <v>292012</v>
      </c>
      <c r="C65" s="18" t="s">
        <v>12</v>
      </c>
      <c r="D65" s="19">
        <v>1796</v>
      </c>
      <c r="E65" s="20">
        <v>3665</v>
      </c>
      <c r="F65" s="20">
        <v>814</v>
      </c>
      <c r="G65" s="20">
        <v>605</v>
      </c>
      <c r="H65" s="106">
        <v>0</v>
      </c>
      <c r="I65" s="106">
        <v>0</v>
      </c>
      <c r="J65" s="106"/>
      <c r="K65" s="106"/>
      <c r="L65" s="106"/>
    </row>
    <row r="66" spans="1:12" x14ac:dyDescent="0.3">
      <c r="A66" s="21"/>
      <c r="B66" s="18">
        <v>212003</v>
      </c>
      <c r="C66" s="18" t="s">
        <v>37</v>
      </c>
      <c r="D66" s="19">
        <v>858</v>
      </c>
      <c r="E66" s="20">
        <v>859</v>
      </c>
      <c r="F66" s="20">
        <v>859</v>
      </c>
      <c r="G66" s="20">
        <v>859</v>
      </c>
      <c r="H66" s="106">
        <v>859</v>
      </c>
      <c r="I66" s="106">
        <v>859</v>
      </c>
      <c r="J66" s="106"/>
      <c r="K66" s="106"/>
      <c r="L66" s="106"/>
    </row>
    <row r="67" spans="1:12" x14ac:dyDescent="0.3">
      <c r="A67" s="21">
        <v>111</v>
      </c>
      <c r="B67" s="18">
        <v>312001</v>
      </c>
      <c r="C67" s="18" t="s">
        <v>15</v>
      </c>
      <c r="D67" s="19">
        <v>77968</v>
      </c>
      <c r="E67" s="20"/>
      <c r="F67" s="20"/>
      <c r="G67" s="20">
        <v>0</v>
      </c>
      <c r="H67" s="106"/>
      <c r="I67" s="106"/>
      <c r="J67" s="106"/>
      <c r="K67" s="106"/>
      <c r="L67" s="106"/>
    </row>
    <row r="68" spans="1:12" x14ac:dyDescent="0.3">
      <c r="A68" s="22"/>
      <c r="B68" s="23"/>
      <c r="C68" s="23" t="s">
        <v>16</v>
      </c>
      <c r="D68" s="24">
        <f>SUM(D61:D67)</f>
        <v>131471</v>
      </c>
      <c r="E68" s="101">
        <f t="shared" ref="E68" si="17">SUM(E61:E67)</f>
        <v>59003</v>
      </c>
      <c r="F68" s="101">
        <f t="shared" ref="F68:L68" si="18">SUM(F61:F67)</f>
        <v>67727</v>
      </c>
      <c r="G68" s="101">
        <f t="shared" si="18"/>
        <v>97610</v>
      </c>
      <c r="H68" s="101">
        <f t="shared" si="18"/>
        <v>53459</v>
      </c>
      <c r="I68" s="101">
        <f t="shared" si="18"/>
        <v>53459</v>
      </c>
      <c r="J68" s="101">
        <f t="shared" si="18"/>
        <v>58700</v>
      </c>
      <c r="K68" s="101">
        <f t="shared" si="18"/>
        <v>58700</v>
      </c>
      <c r="L68" s="101">
        <f t="shared" si="18"/>
        <v>58700</v>
      </c>
    </row>
    <row r="69" spans="1:12" x14ac:dyDescent="0.3">
      <c r="A69" s="2"/>
      <c r="B69" s="25"/>
      <c r="C69" s="25"/>
      <c r="D69" s="26"/>
      <c r="E69" s="26"/>
      <c r="F69" s="26"/>
      <c r="G69" s="26"/>
    </row>
    <row r="70" spans="1:12" x14ac:dyDescent="0.3">
      <c r="A70" s="27"/>
      <c r="B70" s="28"/>
      <c r="C70" s="28" t="s">
        <v>17</v>
      </c>
      <c r="D70" s="29"/>
      <c r="E70" s="29"/>
      <c r="F70" s="29"/>
      <c r="G70" s="29"/>
      <c r="H70" s="27"/>
      <c r="I70" s="27"/>
      <c r="J70" s="27"/>
      <c r="K70" s="27"/>
      <c r="L70" s="27"/>
    </row>
    <row r="72" spans="1:12" x14ac:dyDescent="0.3">
      <c r="A72" s="7" t="s">
        <v>3</v>
      </c>
      <c r="B72" s="32" t="s">
        <v>18</v>
      </c>
      <c r="C72" s="33"/>
      <c r="D72" s="10" t="s">
        <v>5</v>
      </c>
      <c r="E72" s="11" t="s">
        <v>5</v>
      </c>
      <c r="F72" s="11" t="s">
        <v>5</v>
      </c>
      <c r="G72" s="11" t="s">
        <v>5</v>
      </c>
      <c r="H72" s="9" t="s">
        <v>118</v>
      </c>
      <c r="I72" s="9" t="s">
        <v>131</v>
      </c>
      <c r="J72" s="10" t="s">
        <v>6</v>
      </c>
      <c r="K72" s="10" t="s">
        <v>6</v>
      </c>
      <c r="L72" s="10" t="s">
        <v>6</v>
      </c>
    </row>
    <row r="73" spans="1:12" x14ac:dyDescent="0.3">
      <c r="A73" s="12"/>
      <c r="B73" s="34"/>
      <c r="C73" s="35"/>
      <c r="D73" s="15">
        <v>2020</v>
      </c>
      <c r="E73" s="16">
        <v>2021</v>
      </c>
      <c r="F73" s="16">
        <v>2022</v>
      </c>
      <c r="G73" s="16">
        <v>2023</v>
      </c>
      <c r="H73" s="14">
        <v>2024</v>
      </c>
      <c r="I73" s="14">
        <v>2024</v>
      </c>
      <c r="J73" s="15">
        <v>2025</v>
      </c>
      <c r="K73" s="15">
        <v>2026</v>
      </c>
      <c r="L73" s="15">
        <v>2027</v>
      </c>
    </row>
    <row r="74" spans="1:12" x14ac:dyDescent="0.3">
      <c r="A74" s="30"/>
      <c r="B74" s="36" t="s">
        <v>46</v>
      </c>
      <c r="C74" s="37"/>
      <c r="D74" s="43">
        <f>D75+D93</f>
        <v>576492</v>
      </c>
      <c r="E74" s="47">
        <f t="shared" ref="E74:H74" si="19">E75+E93</f>
        <v>624670</v>
      </c>
      <c r="F74" s="47">
        <f>F75+F93</f>
        <v>679598</v>
      </c>
      <c r="G74" s="47">
        <f>G75+G93</f>
        <v>775483</v>
      </c>
      <c r="H74" s="47">
        <f t="shared" si="19"/>
        <v>756669</v>
      </c>
      <c r="I74" s="47">
        <f t="shared" ref="I74" si="20">I75+I93</f>
        <v>773112</v>
      </c>
      <c r="J74" s="47">
        <f>J75+J93</f>
        <v>737522</v>
      </c>
      <c r="K74" s="47">
        <f>K75+K93</f>
        <v>737522</v>
      </c>
      <c r="L74" s="47">
        <f>L75+L93</f>
        <v>737522</v>
      </c>
    </row>
    <row r="75" spans="1:12" x14ac:dyDescent="0.3">
      <c r="A75" s="44">
        <v>41</v>
      </c>
      <c r="B75" s="45" t="s">
        <v>38</v>
      </c>
      <c r="C75" s="45"/>
      <c r="D75" s="46">
        <f>D81+D86+D87</f>
        <v>461584</v>
      </c>
      <c r="E75" s="46">
        <f t="shared" ref="E75" si="21">E81+E86+E87</f>
        <v>501274</v>
      </c>
      <c r="F75" s="46">
        <f>F81+F86+F87</f>
        <v>550970</v>
      </c>
      <c r="G75" s="46">
        <f>G81+G86+G87</f>
        <v>610263</v>
      </c>
      <c r="H75" s="46">
        <f>H81+H82+H83+H87</f>
        <v>657951</v>
      </c>
      <c r="I75" s="46">
        <f>I81+I86+I87</f>
        <v>673339</v>
      </c>
      <c r="J75" s="46">
        <f>J81+J86+J87</f>
        <v>637522</v>
      </c>
      <c r="K75" s="46">
        <f>K81+K86+K87</f>
        <v>637522</v>
      </c>
      <c r="L75" s="46">
        <f>L81+L86+L87</f>
        <v>637522</v>
      </c>
    </row>
    <row r="76" spans="1:12" x14ac:dyDescent="0.3">
      <c r="A76" s="31"/>
      <c r="B76" s="31" t="s">
        <v>30</v>
      </c>
      <c r="C76" s="31" t="s">
        <v>23</v>
      </c>
      <c r="D76" s="39"/>
      <c r="E76" s="39"/>
      <c r="F76" s="39"/>
      <c r="G76" s="39"/>
      <c r="H76" s="39">
        <v>618492</v>
      </c>
      <c r="I76" s="39">
        <v>618492</v>
      </c>
      <c r="J76" s="39">
        <v>57807</v>
      </c>
      <c r="K76" s="39">
        <v>57807</v>
      </c>
      <c r="L76" s="39">
        <v>57807</v>
      </c>
    </row>
    <row r="77" spans="1:12" x14ac:dyDescent="0.3">
      <c r="A77" s="31"/>
      <c r="B77" s="31"/>
      <c r="C77" s="31" t="s">
        <v>24</v>
      </c>
      <c r="D77" s="39"/>
      <c r="E77" s="39"/>
      <c r="F77" s="39"/>
      <c r="G77" s="39"/>
      <c r="H77" s="39">
        <v>49459</v>
      </c>
      <c r="I77" s="39">
        <v>49459</v>
      </c>
      <c r="J77" s="39">
        <v>54500</v>
      </c>
      <c r="K77" s="39">
        <v>54500</v>
      </c>
      <c r="L77" s="39">
        <v>54500</v>
      </c>
    </row>
    <row r="78" spans="1:12" x14ac:dyDescent="0.3">
      <c r="A78" s="31"/>
      <c r="B78" s="31"/>
      <c r="C78" s="31" t="s">
        <v>146</v>
      </c>
      <c r="D78" s="39"/>
      <c r="E78" s="39"/>
      <c r="F78" s="39"/>
      <c r="G78" s="39"/>
      <c r="H78" s="39"/>
      <c r="I78" s="39"/>
      <c r="J78" s="39">
        <v>525215</v>
      </c>
      <c r="K78" s="39">
        <v>525215</v>
      </c>
      <c r="L78" s="39">
        <v>525215</v>
      </c>
    </row>
    <row r="79" spans="1:12" x14ac:dyDescent="0.3">
      <c r="A79" s="31">
        <v>41</v>
      </c>
      <c r="B79" s="31">
        <v>610</v>
      </c>
      <c r="C79" s="31" t="s">
        <v>20</v>
      </c>
      <c r="D79" s="39">
        <v>304412</v>
      </c>
      <c r="E79" s="39">
        <v>322814</v>
      </c>
      <c r="F79" s="39">
        <v>339381</v>
      </c>
      <c r="G79" s="39">
        <v>329439</v>
      </c>
      <c r="H79" s="39">
        <v>373220</v>
      </c>
      <c r="I79" s="39">
        <v>373220</v>
      </c>
      <c r="J79" s="39">
        <v>357000</v>
      </c>
      <c r="K79" s="39">
        <v>357000</v>
      </c>
      <c r="L79" s="39">
        <v>357000</v>
      </c>
    </row>
    <row r="80" spans="1:12" x14ac:dyDescent="0.3">
      <c r="A80" s="31">
        <v>41</v>
      </c>
      <c r="B80" s="31">
        <v>620</v>
      </c>
      <c r="C80" s="31" t="s">
        <v>21</v>
      </c>
      <c r="D80" s="39">
        <v>101029</v>
      </c>
      <c r="E80" s="39">
        <v>112792</v>
      </c>
      <c r="F80" s="39">
        <v>119137</v>
      </c>
      <c r="G80" s="39">
        <v>117024</v>
      </c>
      <c r="H80" s="39">
        <v>130440</v>
      </c>
      <c r="I80" s="39">
        <v>130440</v>
      </c>
      <c r="J80" s="39">
        <v>128300</v>
      </c>
      <c r="K80" s="39">
        <v>128300</v>
      </c>
      <c r="L80" s="39">
        <v>128300</v>
      </c>
    </row>
    <row r="81" spans="1:12" x14ac:dyDescent="0.3">
      <c r="A81" s="31"/>
      <c r="B81" s="41"/>
      <c r="C81" s="41" t="s">
        <v>22</v>
      </c>
      <c r="D81" s="84">
        <f>SUM(D79:D80)</f>
        <v>405441</v>
      </c>
      <c r="E81" s="84">
        <f t="shared" ref="E81" si="22">SUM(E79:E80)</f>
        <v>435606</v>
      </c>
      <c r="F81" s="84">
        <f>SUM(F79:F80)</f>
        <v>458518</v>
      </c>
      <c r="G81" s="84">
        <f>SUM(G79:G80)</f>
        <v>446463</v>
      </c>
      <c r="H81" s="84">
        <f t="shared" ref="H81:I81" si="23">SUM(H79:H80)</f>
        <v>503660</v>
      </c>
      <c r="I81" s="84">
        <f t="shared" si="23"/>
        <v>503660</v>
      </c>
      <c r="J81" s="84">
        <f>SUM(J79:J80)</f>
        <v>485300</v>
      </c>
      <c r="K81" s="84">
        <f>SUM(K79:K80)</f>
        <v>485300</v>
      </c>
      <c r="L81" s="84">
        <f>SUM(L79:L80)</f>
        <v>485300</v>
      </c>
    </row>
    <row r="82" spans="1:12" x14ac:dyDescent="0.3">
      <c r="A82" s="31">
        <v>41</v>
      </c>
      <c r="B82" s="31">
        <v>630</v>
      </c>
      <c r="C82" s="31" t="s">
        <v>126</v>
      </c>
      <c r="D82" s="39">
        <v>53434</v>
      </c>
      <c r="E82" s="39">
        <v>64495</v>
      </c>
      <c r="F82" s="39">
        <v>91727</v>
      </c>
      <c r="G82" s="39">
        <v>108477</v>
      </c>
      <c r="H82" s="39">
        <v>118832</v>
      </c>
      <c r="I82" s="39">
        <v>118832</v>
      </c>
      <c r="J82" s="39">
        <v>57807</v>
      </c>
      <c r="K82" s="39">
        <v>57807</v>
      </c>
      <c r="L82" s="39">
        <v>57807</v>
      </c>
    </row>
    <row r="83" spans="1:12" x14ac:dyDescent="0.3">
      <c r="A83" s="31">
        <v>41</v>
      </c>
      <c r="B83" s="31">
        <v>630</v>
      </c>
      <c r="C83" s="31" t="s">
        <v>125</v>
      </c>
      <c r="D83" s="39"/>
      <c r="E83" s="39"/>
      <c r="F83" s="39"/>
      <c r="G83" s="39">
        <v>40526</v>
      </c>
      <c r="H83" s="39">
        <v>34459</v>
      </c>
      <c r="I83" s="39">
        <v>34459</v>
      </c>
      <c r="J83" s="39">
        <v>54500</v>
      </c>
      <c r="K83" s="39">
        <v>54500</v>
      </c>
      <c r="L83" s="39">
        <v>54500</v>
      </c>
    </row>
    <row r="84" spans="1:12" x14ac:dyDescent="0.3">
      <c r="A84" s="31" t="s">
        <v>120</v>
      </c>
      <c r="B84" s="31">
        <v>630</v>
      </c>
      <c r="C84" s="31" t="s">
        <v>121</v>
      </c>
      <c r="D84" s="39"/>
      <c r="E84" s="39"/>
      <c r="F84" s="39"/>
      <c r="G84" s="39">
        <v>7462</v>
      </c>
      <c r="H84" s="39"/>
      <c r="I84" s="39">
        <v>353</v>
      </c>
      <c r="J84" s="39"/>
      <c r="K84" s="39"/>
      <c r="L84" s="39"/>
    </row>
    <row r="85" spans="1:12" x14ac:dyDescent="0.3">
      <c r="A85" s="31">
        <v>111</v>
      </c>
      <c r="B85" s="31"/>
      <c r="C85" s="31"/>
      <c r="D85" s="39"/>
      <c r="E85" s="39"/>
      <c r="F85" s="39"/>
      <c r="G85" s="39">
        <v>2912</v>
      </c>
      <c r="H85" s="39"/>
      <c r="I85" s="39">
        <v>15035</v>
      </c>
      <c r="J85" s="39">
        <v>38415</v>
      </c>
      <c r="K85" s="39">
        <v>38415</v>
      </c>
      <c r="L85" s="39">
        <v>38415</v>
      </c>
    </row>
    <row r="86" spans="1:12" x14ac:dyDescent="0.3">
      <c r="A86" s="31"/>
      <c r="B86" s="44">
        <v>630</v>
      </c>
      <c r="C86" s="44" t="s">
        <v>116</v>
      </c>
      <c r="D86" s="46">
        <f>SUM(D82:D83)</f>
        <v>53434</v>
      </c>
      <c r="E86" s="46">
        <f t="shared" ref="E86:H86" si="24">SUM(E82:E83)</f>
        <v>64495</v>
      </c>
      <c r="F86" s="46">
        <f>SUM(F82:F83)</f>
        <v>91727</v>
      </c>
      <c r="G86" s="46">
        <f>SUM(G82:G85)</f>
        <v>159377</v>
      </c>
      <c r="H86" s="46">
        <f t="shared" si="24"/>
        <v>153291</v>
      </c>
      <c r="I86" s="46">
        <f>SUM(I82:I85)</f>
        <v>168679</v>
      </c>
      <c r="J86" s="46">
        <f>SUM(J82:J85)</f>
        <v>150722</v>
      </c>
      <c r="K86" s="46">
        <f>SUM(K82:K85)</f>
        <v>150722</v>
      </c>
      <c r="L86" s="46">
        <f>SUM(L82:L85)</f>
        <v>150722</v>
      </c>
    </row>
    <row r="87" spans="1:12" x14ac:dyDescent="0.3">
      <c r="A87" s="31">
        <v>41</v>
      </c>
      <c r="B87" s="31">
        <v>640</v>
      </c>
      <c r="C87" s="31" t="s">
        <v>26</v>
      </c>
      <c r="D87" s="39">
        <v>2709</v>
      </c>
      <c r="E87" s="39">
        <v>1173</v>
      </c>
      <c r="F87" s="39">
        <v>725</v>
      </c>
      <c r="G87" s="39">
        <v>4423</v>
      </c>
      <c r="H87" s="39">
        <v>1000</v>
      </c>
      <c r="I87" s="39">
        <v>1000</v>
      </c>
      <c r="J87" s="39">
        <v>1500</v>
      </c>
      <c r="K87" s="39">
        <v>1500</v>
      </c>
      <c r="L87" s="39">
        <v>1500</v>
      </c>
    </row>
    <row r="91" spans="1:12" x14ac:dyDescent="0.3">
      <c r="A91" s="7" t="s">
        <v>3</v>
      </c>
      <c r="B91" s="32" t="s">
        <v>18</v>
      </c>
      <c r="C91" s="33"/>
      <c r="D91" s="10" t="s">
        <v>5</v>
      </c>
      <c r="E91" s="11" t="s">
        <v>5</v>
      </c>
      <c r="F91" s="11" t="s">
        <v>5</v>
      </c>
      <c r="G91" s="11" t="s">
        <v>5</v>
      </c>
      <c r="H91" s="9" t="s">
        <v>118</v>
      </c>
      <c r="I91" s="9" t="s">
        <v>131</v>
      </c>
      <c r="J91" s="10" t="s">
        <v>6</v>
      </c>
      <c r="K91" s="10" t="s">
        <v>6</v>
      </c>
      <c r="L91" s="10" t="s">
        <v>6</v>
      </c>
    </row>
    <row r="92" spans="1:12" x14ac:dyDescent="0.3">
      <c r="A92" s="12"/>
      <c r="B92" s="34"/>
      <c r="C92" s="35"/>
      <c r="D92" s="15">
        <v>2020</v>
      </c>
      <c r="E92" s="16">
        <v>2021</v>
      </c>
      <c r="F92" s="16">
        <v>2022</v>
      </c>
      <c r="G92" s="16">
        <v>2023</v>
      </c>
      <c r="H92" s="14">
        <v>2024</v>
      </c>
      <c r="I92" s="14">
        <v>2024</v>
      </c>
      <c r="J92" s="15">
        <v>2025</v>
      </c>
      <c r="K92" s="15">
        <v>2026</v>
      </c>
      <c r="L92" s="15">
        <v>2027</v>
      </c>
    </row>
    <row r="93" spans="1:12" x14ac:dyDescent="0.3">
      <c r="A93" s="44">
        <v>41</v>
      </c>
      <c r="B93" s="45" t="s">
        <v>39</v>
      </c>
      <c r="C93" s="45"/>
      <c r="D93" s="46">
        <f>D98+D103+D104</f>
        <v>114908</v>
      </c>
      <c r="E93" s="46">
        <f t="shared" ref="E93:H93" si="25">E98+E103+E104</f>
        <v>123396</v>
      </c>
      <c r="F93" s="46">
        <f>F98+F103+F104</f>
        <v>128628</v>
      </c>
      <c r="G93" s="46">
        <f>G98+G103+G104</f>
        <v>165220</v>
      </c>
      <c r="H93" s="46">
        <f t="shared" si="25"/>
        <v>98718</v>
      </c>
      <c r="I93" s="46">
        <f t="shared" ref="I93" si="26">I98+I103+I104</f>
        <v>99773</v>
      </c>
      <c r="J93" s="46">
        <f>J98+J103+J104</f>
        <v>100000</v>
      </c>
      <c r="K93" s="46">
        <f>K98+K103+K104</f>
        <v>100000</v>
      </c>
      <c r="L93" s="46">
        <f>L98+L103+L104</f>
        <v>100000</v>
      </c>
    </row>
    <row r="94" spans="1:12" x14ac:dyDescent="0.3">
      <c r="A94" s="31"/>
      <c r="B94" s="31" t="s">
        <v>31</v>
      </c>
      <c r="C94" s="31" t="s">
        <v>23</v>
      </c>
      <c r="D94" s="39"/>
      <c r="E94" s="39"/>
      <c r="F94" s="39"/>
      <c r="G94" s="39"/>
      <c r="H94" s="39">
        <v>94718</v>
      </c>
      <c r="I94" s="39">
        <v>94718</v>
      </c>
      <c r="J94" s="39">
        <v>95800</v>
      </c>
      <c r="K94" s="39">
        <v>95800</v>
      </c>
      <c r="L94" s="39">
        <v>95800</v>
      </c>
    </row>
    <row r="95" spans="1:12" x14ac:dyDescent="0.3">
      <c r="A95" s="31"/>
      <c r="B95" s="31"/>
      <c r="C95" s="31" t="s">
        <v>24</v>
      </c>
      <c r="D95" s="39"/>
      <c r="E95" s="39"/>
      <c r="F95" s="39"/>
      <c r="G95" s="39"/>
      <c r="H95" s="39">
        <v>4000</v>
      </c>
      <c r="I95" s="39">
        <v>4000</v>
      </c>
      <c r="J95" s="39">
        <v>4200</v>
      </c>
      <c r="K95" s="39">
        <v>4200</v>
      </c>
      <c r="L95" s="39">
        <v>4200</v>
      </c>
    </row>
    <row r="96" spans="1:12" x14ac:dyDescent="0.3">
      <c r="A96" s="31">
        <v>41</v>
      </c>
      <c r="B96" s="31">
        <v>610</v>
      </c>
      <c r="C96" s="31" t="s">
        <v>20</v>
      </c>
      <c r="D96" s="39">
        <v>55548</v>
      </c>
      <c r="E96" s="39">
        <v>58969</v>
      </c>
      <c r="F96" s="39">
        <v>60938</v>
      </c>
      <c r="G96" s="39">
        <v>56255</v>
      </c>
      <c r="H96" s="39">
        <v>65000</v>
      </c>
      <c r="I96" s="39">
        <v>65000</v>
      </c>
      <c r="J96" s="39">
        <v>59200</v>
      </c>
      <c r="K96" s="39">
        <v>59200</v>
      </c>
      <c r="L96" s="39">
        <v>59200</v>
      </c>
    </row>
    <row r="97" spans="1:12" x14ac:dyDescent="0.3">
      <c r="A97" s="31">
        <v>41</v>
      </c>
      <c r="B97" s="31">
        <v>620</v>
      </c>
      <c r="C97" s="31" t="s">
        <v>21</v>
      </c>
      <c r="D97" s="39">
        <v>18910</v>
      </c>
      <c r="E97" s="39">
        <v>20096</v>
      </c>
      <c r="F97" s="39">
        <v>20608</v>
      </c>
      <c r="G97" s="39">
        <v>20685</v>
      </c>
      <c r="H97" s="39">
        <v>22718</v>
      </c>
      <c r="I97" s="39">
        <v>22718</v>
      </c>
      <c r="J97" s="39">
        <v>21300</v>
      </c>
      <c r="K97" s="39">
        <v>21300</v>
      </c>
      <c r="L97" s="39">
        <v>21300</v>
      </c>
    </row>
    <row r="98" spans="1:12" x14ac:dyDescent="0.3">
      <c r="A98" s="31"/>
      <c r="B98" s="41"/>
      <c r="C98" s="41" t="s">
        <v>22</v>
      </c>
      <c r="D98" s="84">
        <f>SUM(D96:D97)</f>
        <v>74458</v>
      </c>
      <c r="E98" s="84">
        <f t="shared" ref="E98" si="27">SUM(E96:E97)</f>
        <v>79065</v>
      </c>
      <c r="F98" s="84">
        <f>SUM(F96:F97)</f>
        <v>81546</v>
      </c>
      <c r="G98" s="84">
        <f>SUM(G96:G97)</f>
        <v>76940</v>
      </c>
      <c r="H98" s="84">
        <f t="shared" ref="H98:I98" si="28">SUM(H96:H97)</f>
        <v>87718</v>
      </c>
      <c r="I98" s="84">
        <f t="shared" si="28"/>
        <v>87718</v>
      </c>
      <c r="J98" s="84">
        <f>SUM(J96:J97)</f>
        <v>80500</v>
      </c>
      <c r="K98" s="84">
        <f>SUM(K96:K97)</f>
        <v>80500</v>
      </c>
      <c r="L98" s="84">
        <f>SUM(L96:L97)</f>
        <v>80500</v>
      </c>
    </row>
    <row r="99" spans="1:12" x14ac:dyDescent="0.3">
      <c r="A99" s="31">
        <v>41</v>
      </c>
      <c r="B99" s="31">
        <v>630</v>
      </c>
      <c r="C99" s="31" t="s">
        <v>25</v>
      </c>
      <c r="D99" s="39">
        <v>3083</v>
      </c>
      <c r="E99" s="39">
        <v>2440</v>
      </c>
      <c r="F99" s="39">
        <v>2993</v>
      </c>
      <c r="G99" s="39">
        <v>4583</v>
      </c>
      <c r="H99" s="39">
        <v>6500</v>
      </c>
      <c r="I99" s="39">
        <v>6500</v>
      </c>
      <c r="J99" s="39">
        <v>15000</v>
      </c>
      <c r="K99" s="39">
        <v>15000</v>
      </c>
      <c r="L99" s="39">
        <v>15000</v>
      </c>
    </row>
    <row r="100" spans="1:12" x14ac:dyDescent="0.3">
      <c r="A100" s="31">
        <v>131</v>
      </c>
      <c r="B100" s="31">
        <v>630</v>
      </c>
      <c r="C100" s="31" t="s">
        <v>25</v>
      </c>
      <c r="D100" s="39">
        <v>3691</v>
      </c>
      <c r="E100" s="39">
        <v>975</v>
      </c>
      <c r="F100" s="39"/>
      <c r="G100" s="39">
        <v>9734</v>
      </c>
      <c r="H100" s="39"/>
      <c r="I100" s="39">
        <v>1055</v>
      </c>
      <c r="J100" s="39"/>
      <c r="K100" s="39"/>
      <c r="L100" s="39"/>
    </row>
    <row r="101" spans="1:12" x14ac:dyDescent="0.3">
      <c r="A101" s="31" t="s">
        <v>9</v>
      </c>
      <c r="B101" s="31">
        <v>630</v>
      </c>
      <c r="C101" s="31" t="s">
        <v>123</v>
      </c>
      <c r="D101" s="39">
        <v>23887</v>
      </c>
      <c r="E101" s="39">
        <v>30151</v>
      </c>
      <c r="F101" s="39">
        <v>43963</v>
      </c>
      <c r="G101" s="39">
        <v>67838</v>
      </c>
      <c r="H101" s="39">
        <v>4000</v>
      </c>
      <c r="I101" s="39">
        <v>4000</v>
      </c>
      <c r="J101" s="39">
        <v>4200</v>
      </c>
      <c r="K101" s="39">
        <v>4200</v>
      </c>
      <c r="L101" s="39">
        <v>4200</v>
      </c>
    </row>
    <row r="102" spans="1:12" x14ac:dyDescent="0.3">
      <c r="A102" s="31">
        <v>111</v>
      </c>
      <c r="B102" s="31">
        <v>630</v>
      </c>
      <c r="C102" s="31" t="s">
        <v>28</v>
      </c>
      <c r="D102" s="39">
        <v>9789</v>
      </c>
      <c r="E102" s="39">
        <v>10765</v>
      </c>
      <c r="F102" s="39"/>
      <c r="G102" s="39">
        <v>2598</v>
      </c>
      <c r="H102" s="39">
        <v>0</v>
      </c>
      <c r="I102" s="39">
        <v>0</v>
      </c>
      <c r="J102" s="39"/>
      <c r="K102" s="39"/>
      <c r="L102" s="39"/>
    </row>
    <row r="103" spans="1:12" x14ac:dyDescent="0.3">
      <c r="A103" s="44"/>
      <c r="B103" s="44">
        <v>630</v>
      </c>
      <c r="C103" s="44" t="s">
        <v>29</v>
      </c>
      <c r="D103" s="46">
        <f t="shared" ref="D103:H103" si="29">SUM(D99:D102)</f>
        <v>40450</v>
      </c>
      <c r="E103" s="46">
        <f t="shared" si="29"/>
        <v>44331</v>
      </c>
      <c r="F103" s="46">
        <f t="shared" si="29"/>
        <v>46956</v>
      </c>
      <c r="G103" s="46">
        <f>SUM(G99:G102)</f>
        <v>84753</v>
      </c>
      <c r="H103" s="46">
        <f t="shared" si="29"/>
        <v>10500</v>
      </c>
      <c r="I103" s="46">
        <f t="shared" ref="I103" si="30">SUM(I99:I102)</f>
        <v>11555</v>
      </c>
      <c r="J103" s="46">
        <f>SUM(J99:J102)</f>
        <v>19200</v>
      </c>
      <c r="K103" s="46">
        <f>SUM(K99:K102)</f>
        <v>19200</v>
      </c>
      <c r="L103" s="46">
        <f>SUM(L99:L102)</f>
        <v>19200</v>
      </c>
    </row>
    <row r="104" spans="1:12" x14ac:dyDescent="0.3">
      <c r="A104" s="44">
        <v>41</v>
      </c>
      <c r="B104" s="44">
        <v>640</v>
      </c>
      <c r="C104" s="44" t="s">
        <v>26</v>
      </c>
      <c r="D104" s="46"/>
      <c r="E104" s="46"/>
      <c r="F104" s="46">
        <v>126</v>
      </c>
      <c r="G104" s="46">
        <v>3527</v>
      </c>
      <c r="H104" s="46">
        <v>500</v>
      </c>
      <c r="I104" s="46">
        <v>500</v>
      </c>
      <c r="J104" s="46">
        <v>300</v>
      </c>
      <c r="K104" s="46">
        <v>300</v>
      </c>
      <c r="L104" s="46">
        <v>300</v>
      </c>
    </row>
    <row r="105" spans="1:12" x14ac:dyDescent="0.3">
      <c r="D105" s="85"/>
      <c r="E105" s="85"/>
      <c r="F105" s="85"/>
      <c r="G105" s="85"/>
      <c r="H105" s="85"/>
      <c r="I105" s="85"/>
      <c r="J105" s="85"/>
    </row>
    <row r="107" spans="1:12" x14ac:dyDescent="0.3">
      <c r="C107" s="41" t="s">
        <v>32</v>
      </c>
      <c r="D107" s="41"/>
      <c r="E107" s="41"/>
      <c r="F107" s="41"/>
      <c r="G107" s="41"/>
      <c r="H107" s="41"/>
      <c r="I107" s="41"/>
      <c r="J107" s="41"/>
      <c r="K107" s="41"/>
      <c r="L107" s="41"/>
    </row>
    <row r="108" spans="1:12" x14ac:dyDescent="0.3">
      <c r="C108" s="31" t="s">
        <v>40</v>
      </c>
      <c r="D108" s="40">
        <f>D75</f>
        <v>461584</v>
      </c>
      <c r="E108" s="40">
        <f t="shared" ref="E108:J108" si="31">E75</f>
        <v>501274</v>
      </c>
      <c r="F108" s="40">
        <f t="shared" si="31"/>
        <v>550970</v>
      </c>
      <c r="G108" s="40">
        <f>G75</f>
        <v>610263</v>
      </c>
      <c r="H108" s="40">
        <f t="shared" si="31"/>
        <v>657951</v>
      </c>
      <c r="I108" s="40">
        <f t="shared" si="31"/>
        <v>673339</v>
      </c>
      <c r="J108" s="40">
        <f t="shared" si="31"/>
        <v>637522</v>
      </c>
      <c r="K108" s="40">
        <f t="shared" ref="K108:L108" si="32">K75</f>
        <v>637522</v>
      </c>
      <c r="L108" s="40">
        <f t="shared" si="32"/>
        <v>637522</v>
      </c>
    </row>
    <row r="109" spans="1:12" x14ac:dyDescent="0.3">
      <c r="C109" s="31" t="s">
        <v>41</v>
      </c>
      <c r="D109" s="40">
        <f>D93</f>
        <v>114908</v>
      </c>
      <c r="E109" s="40">
        <f t="shared" ref="E109:J109" si="33">E93</f>
        <v>123396</v>
      </c>
      <c r="F109" s="40">
        <f t="shared" si="33"/>
        <v>128628</v>
      </c>
      <c r="G109" s="40">
        <f>G93</f>
        <v>165220</v>
      </c>
      <c r="H109" s="40">
        <f t="shared" si="33"/>
        <v>98718</v>
      </c>
      <c r="I109" s="40">
        <f t="shared" si="33"/>
        <v>99773</v>
      </c>
      <c r="J109" s="40">
        <f t="shared" si="33"/>
        <v>100000</v>
      </c>
      <c r="K109" s="40">
        <f t="shared" ref="K109:L109" si="34">K93</f>
        <v>100000</v>
      </c>
      <c r="L109" s="40">
        <f t="shared" si="34"/>
        <v>100000</v>
      </c>
    </row>
    <row r="110" spans="1:12" x14ac:dyDescent="0.3">
      <c r="C110" s="41" t="s">
        <v>35</v>
      </c>
      <c r="D110" s="42">
        <f>SUM(D108:D109)</f>
        <v>576492</v>
      </c>
      <c r="E110" s="42">
        <f t="shared" ref="E110:F110" si="35">SUM(E108:E109)</f>
        <v>624670</v>
      </c>
      <c r="F110" s="42">
        <f t="shared" si="35"/>
        <v>679598</v>
      </c>
      <c r="G110" s="42">
        <f>SUM(G108:G109)</f>
        <v>775483</v>
      </c>
      <c r="H110" s="42">
        <f t="shared" ref="H110" si="36">SUM(H108:H109)</f>
        <v>756669</v>
      </c>
      <c r="I110" s="42">
        <f>SUM(I108:I109)</f>
        <v>773112</v>
      </c>
      <c r="J110" s="42">
        <f t="shared" ref="J110:K110" si="37">SUM(J108:J109)</f>
        <v>737522</v>
      </c>
      <c r="K110" s="42">
        <f t="shared" si="37"/>
        <v>737522</v>
      </c>
      <c r="L110" s="42">
        <f t="shared" ref="L110" si="38">SUM(L108:L109)</f>
        <v>737522</v>
      </c>
    </row>
    <row r="115" spans="1:12" x14ac:dyDescent="0.3">
      <c r="A115" s="4" t="s">
        <v>42</v>
      </c>
      <c r="B115" s="5"/>
      <c r="C115" s="4"/>
      <c r="D115" s="6" t="s">
        <v>2</v>
      </c>
      <c r="E115" s="6" t="s">
        <v>2</v>
      </c>
      <c r="F115" s="6" t="s">
        <v>2</v>
      </c>
      <c r="G115" s="6" t="s">
        <v>2</v>
      </c>
      <c r="H115" s="6" t="s">
        <v>2</v>
      </c>
      <c r="I115" s="6" t="s">
        <v>2</v>
      </c>
      <c r="J115" s="6" t="s">
        <v>2</v>
      </c>
      <c r="K115" s="6" t="s">
        <v>2</v>
      </c>
      <c r="L115" s="6" t="s">
        <v>2</v>
      </c>
    </row>
    <row r="116" spans="1:12" x14ac:dyDescent="0.3">
      <c r="A116" s="7" t="s">
        <v>3</v>
      </c>
      <c r="B116" s="8" t="s">
        <v>4</v>
      </c>
      <c r="C116" s="8"/>
      <c r="D116" s="10" t="s">
        <v>5</v>
      </c>
      <c r="E116" s="11" t="s">
        <v>5</v>
      </c>
      <c r="F116" s="11" t="s">
        <v>5</v>
      </c>
      <c r="G116" s="11" t="s">
        <v>5</v>
      </c>
      <c r="H116" s="9" t="s">
        <v>118</v>
      </c>
      <c r="I116" s="9" t="s">
        <v>131</v>
      </c>
      <c r="J116" s="9" t="s">
        <v>6</v>
      </c>
      <c r="K116" s="10" t="s">
        <v>6</v>
      </c>
      <c r="L116" s="10" t="s">
        <v>6</v>
      </c>
    </row>
    <row r="117" spans="1:12" x14ac:dyDescent="0.3">
      <c r="A117" s="12"/>
      <c r="B117" s="13"/>
      <c r="C117" s="13"/>
      <c r="D117" s="15">
        <v>2020</v>
      </c>
      <c r="E117" s="16">
        <v>2021</v>
      </c>
      <c r="F117" s="16">
        <v>2022</v>
      </c>
      <c r="G117" s="16">
        <v>2023</v>
      </c>
      <c r="H117" s="14">
        <v>2024</v>
      </c>
      <c r="I117" s="14">
        <v>2024</v>
      </c>
      <c r="J117" s="14">
        <v>2025</v>
      </c>
      <c r="K117" s="15">
        <v>2026</v>
      </c>
      <c r="L117" s="15">
        <v>2027</v>
      </c>
    </row>
    <row r="118" spans="1:12" x14ac:dyDescent="0.3">
      <c r="A118" s="17">
        <v>41</v>
      </c>
      <c r="B118" s="18">
        <v>223002</v>
      </c>
      <c r="C118" s="18" t="s">
        <v>7</v>
      </c>
      <c r="D118" s="19">
        <v>14440</v>
      </c>
      <c r="E118" s="20">
        <v>16637</v>
      </c>
      <c r="F118" s="20">
        <v>19980</v>
      </c>
      <c r="G118" s="20">
        <v>20396</v>
      </c>
      <c r="H118" s="106">
        <v>30400</v>
      </c>
      <c r="I118" s="106">
        <v>30400</v>
      </c>
      <c r="J118" s="106">
        <v>48700</v>
      </c>
      <c r="K118" s="106">
        <v>48700</v>
      </c>
      <c r="L118" s="106">
        <v>48700</v>
      </c>
    </row>
    <row r="119" spans="1:12" x14ac:dyDescent="0.3">
      <c r="A119" s="21">
        <v>41</v>
      </c>
      <c r="B119" s="18">
        <v>223001</v>
      </c>
      <c r="C119" s="18" t="s">
        <v>8</v>
      </c>
      <c r="D119" s="19">
        <v>3332</v>
      </c>
      <c r="E119" s="20">
        <v>3763</v>
      </c>
      <c r="F119" s="20">
        <v>3879</v>
      </c>
      <c r="G119" s="20">
        <v>3659</v>
      </c>
      <c r="H119" s="106">
        <v>3700</v>
      </c>
      <c r="I119" s="106">
        <v>3700</v>
      </c>
      <c r="J119" s="106">
        <v>4700</v>
      </c>
      <c r="K119" s="106">
        <v>4700</v>
      </c>
      <c r="L119" s="106">
        <v>4700</v>
      </c>
    </row>
    <row r="120" spans="1:12" x14ac:dyDescent="0.3">
      <c r="A120" s="21" t="s">
        <v>9</v>
      </c>
      <c r="B120" s="21">
        <v>223003</v>
      </c>
      <c r="C120" s="18" t="s">
        <v>10</v>
      </c>
      <c r="D120" s="19">
        <v>21272</v>
      </c>
      <c r="E120" s="20">
        <v>24640</v>
      </c>
      <c r="F120" s="20">
        <v>33547</v>
      </c>
      <c r="G120" s="20">
        <v>56839</v>
      </c>
      <c r="H120" s="106"/>
      <c r="I120" s="106"/>
      <c r="J120" s="106"/>
      <c r="K120" s="106"/>
      <c r="L120" s="106"/>
    </row>
    <row r="121" spans="1:12" x14ac:dyDescent="0.3">
      <c r="A121" s="21">
        <v>41</v>
      </c>
      <c r="B121" s="21">
        <v>223003</v>
      </c>
      <c r="C121" s="18" t="s">
        <v>11</v>
      </c>
      <c r="D121" s="19"/>
      <c r="E121" s="20"/>
      <c r="F121" s="20"/>
      <c r="G121" s="20"/>
      <c r="H121" s="106"/>
      <c r="I121" s="106"/>
      <c r="J121" s="106"/>
      <c r="K121" s="106"/>
      <c r="L121" s="106"/>
    </row>
    <row r="122" spans="1:12" x14ac:dyDescent="0.3">
      <c r="A122" s="21">
        <v>41</v>
      </c>
      <c r="B122" s="18">
        <v>292012</v>
      </c>
      <c r="C122" s="18" t="s">
        <v>12</v>
      </c>
      <c r="D122" s="19">
        <v>5205</v>
      </c>
      <c r="E122" s="20">
        <v>1731</v>
      </c>
      <c r="F122" s="20">
        <v>5864</v>
      </c>
      <c r="G122" s="20">
        <v>4337</v>
      </c>
      <c r="H122" s="106"/>
      <c r="I122" s="106"/>
      <c r="J122" s="106"/>
      <c r="K122" s="106"/>
      <c r="L122" s="106"/>
    </row>
    <row r="123" spans="1:12" x14ac:dyDescent="0.3">
      <c r="A123" s="21"/>
      <c r="B123" s="18">
        <v>212003</v>
      </c>
      <c r="C123" s="18" t="s">
        <v>37</v>
      </c>
      <c r="D123" s="19">
        <v>398</v>
      </c>
      <c r="E123" s="20">
        <v>398</v>
      </c>
      <c r="F123" s="20">
        <v>166</v>
      </c>
      <c r="G123" s="20"/>
      <c r="H123" s="106">
        <v>0</v>
      </c>
      <c r="I123" s="106">
        <v>0</v>
      </c>
      <c r="J123" s="106"/>
      <c r="K123" s="106"/>
      <c r="L123" s="106"/>
    </row>
    <row r="124" spans="1:12" x14ac:dyDescent="0.3">
      <c r="A124" s="21">
        <v>111</v>
      </c>
      <c r="B124" s="18" t="s">
        <v>43</v>
      </c>
      <c r="C124" s="18" t="s">
        <v>152</v>
      </c>
      <c r="D124" s="19">
        <v>46061</v>
      </c>
      <c r="E124" s="20"/>
      <c r="F124" s="20"/>
      <c r="G124" s="20">
        <v>1000</v>
      </c>
      <c r="H124" s="106"/>
      <c r="I124" s="106"/>
      <c r="J124" s="106"/>
      <c r="K124" s="106"/>
      <c r="L124" s="106"/>
    </row>
    <row r="125" spans="1:12" x14ac:dyDescent="0.3">
      <c r="A125" s="22"/>
      <c r="B125" s="23"/>
      <c r="C125" s="23" t="s">
        <v>16</v>
      </c>
      <c r="D125" s="24">
        <f>SUM(D118:D124)</f>
        <v>90708</v>
      </c>
      <c r="E125" s="101">
        <f t="shared" ref="E125" si="39">SUM(E118:E124)</f>
        <v>47169</v>
      </c>
      <c r="F125" s="101">
        <f>SUM(F118:F124)</f>
        <v>63436</v>
      </c>
      <c r="G125" s="101">
        <f>SUM(G118:G124)</f>
        <v>86231</v>
      </c>
      <c r="H125" s="101">
        <f t="shared" ref="H125:I125" si="40">SUM(H118:H124)</f>
        <v>34100</v>
      </c>
      <c r="I125" s="101">
        <f t="shared" si="40"/>
        <v>34100</v>
      </c>
      <c r="J125" s="101">
        <f>SUM(J118:J124)</f>
        <v>53400</v>
      </c>
      <c r="K125" s="101">
        <f>SUM(K118:K124)</f>
        <v>53400</v>
      </c>
      <c r="L125" s="101">
        <f>SUM(L118:L124)</f>
        <v>53400</v>
      </c>
    </row>
    <row r="126" spans="1:12" x14ac:dyDescent="0.3">
      <c r="A126" s="2"/>
      <c r="B126" s="25"/>
      <c r="C126" s="25"/>
      <c r="D126" s="26"/>
      <c r="E126" s="26"/>
      <c r="F126" s="26"/>
      <c r="G126" s="26"/>
    </row>
    <row r="127" spans="1:12" x14ac:dyDescent="0.3">
      <c r="A127" s="27"/>
      <c r="B127" s="28"/>
      <c r="C127" s="28" t="s">
        <v>17</v>
      </c>
      <c r="D127" s="29"/>
      <c r="E127" s="29"/>
      <c r="F127" s="29"/>
      <c r="G127" s="29"/>
      <c r="H127" s="27"/>
      <c r="I127" s="27"/>
      <c r="J127" s="27"/>
      <c r="K127" s="27"/>
      <c r="L127" s="27"/>
    </row>
    <row r="129" spans="1:12" x14ac:dyDescent="0.3">
      <c r="A129" s="7" t="s">
        <v>3</v>
      </c>
      <c r="B129" s="32" t="s">
        <v>18</v>
      </c>
      <c r="C129" s="33"/>
      <c r="D129" s="10" t="s">
        <v>5</v>
      </c>
      <c r="E129" s="11" t="s">
        <v>5</v>
      </c>
      <c r="F129" s="11" t="s">
        <v>5</v>
      </c>
      <c r="G129" s="11" t="s">
        <v>5</v>
      </c>
      <c r="H129" s="9" t="s">
        <v>118</v>
      </c>
      <c r="I129" s="9" t="s">
        <v>131</v>
      </c>
      <c r="J129" s="10" t="s">
        <v>6</v>
      </c>
      <c r="K129" s="10" t="s">
        <v>6</v>
      </c>
      <c r="L129" s="10" t="s">
        <v>6</v>
      </c>
    </row>
    <row r="130" spans="1:12" x14ac:dyDescent="0.3">
      <c r="A130" s="12"/>
      <c r="B130" s="34"/>
      <c r="C130" s="35"/>
      <c r="D130" s="15">
        <v>2020</v>
      </c>
      <c r="E130" s="16">
        <v>2021</v>
      </c>
      <c r="F130" s="16">
        <v>2022</v>
      </c>
      <c r="G130" s="16">
        <v>2023</v>
      </c>
      <c r="H130" s="14">
        <v>2024</v>
      </c>
      <c r="I130" s="14">
        <v>2024</v>
      </c>
      <c r="J130" s="15">
        <v>2025</v>
      </c>
      <c r="K130" s="15">
        <v>2026</v>
      </c>
      <c r="L130" s="15">
        <v>2027</v>
      </c>
    </row>
    <row r="131" spans="1:12" x14ac:dyDescent="0.3">
      <c r="A131" s="30"/>
      <c r="B131" s="36"/>
      <c r="C131" s="37"/>
      <c r="D131" s="47">
        <f t="shared" ref="D131:I131" si="41">D132+D150</f>
        <v>399730</v>
      </c>
      <c r="E131" s="47">
        <f t="shared" si="41"/>
        <v>425203</v>
      </c>
      <c r="F131" s="47">
        <f t="shared" si="41"/>
        <v>478329</v>
      </c>
      <c r="G131" s="47">
        <f t="shared" si="41"/>
        <v>545057</v>
      </c>
      <c r="H131" s="47">
        <f t="shared" si="41"/>
        <v>493120</v>
      </c>
      <c r="I131" s="47">
        <f t="shared" si="41"/>
        <v>559097</v>
      </c>
      <c r="J131" s="47">
        <f>J132+J150</f>
        <v>601786</v>
      </c>
      <c r="K131" s="47">
        <f>K132+K150</f>
        <v>601786</v>
      </c>
      <c r="L131" s="47">
        <f>L132+L150</f>
        <v>601786</v>
      </c>
    </row>
    <row r="132" spans="1:12" x14ac:dyDescent="0.3">
      <c r="A132" s="44">
        <v>41</v>
      </c>
      <c r="B132" s="45" t="s">
        <v>44</v>
      </c>
      <c r="C132" s="45"/>
      <c r="D132" s="46">
        <f>D138+D142+D144</f>
        <v>306767</v>
      </c>
      <c r="E132" s="46">
        <f>E138+E142+E144</f>
        <v>326172</v>
      </c>
      <c r="F132" s="46">
        <f>F138+F142+F144</f>
        <v>370720</v>
      </c>
      <c r="G132" s="46">
        <f>G138+G142+G144</f>
        <v>407624</v>
      </c>
      <c r="H132" s="46">
        <f>H138+H139+H141+H144</f>
        <v>417727</v>
      </c>
      <c r="I132" s="46">
        <f>I138+I142+I144</f>
        <v>482803</v>
      </c>
      <c r="J132" s="46">
        <f>J138+J142+J144</f>
        <v>503516</v>
      </c>
      <c r="K132" s="46">
        <f>K138+K142+K144</f>
        <v>503516</v>
      </c>
      <c r="L132" s="46">
        <f>L138+L142+L144</f>
        <v>503516</v>
      </c>
    </row>
    <row r="133" spans="1:12" x14ac:dyDescent="0.3">
      <c r="A133" s="31"/>
      <c r="B133" s="31" t="s">
        <v>30</v>
      </c>
      <c r="C133" s="31" t="s">
        <v>23</v>
      </c>
      <c r="D133" s="39"/>
      <c r="E133" s="39"/>
      <c r="F133" s="39"/>
      <c r="G133" s="39"/>
      <c r="H133" s="39">
        <v>387327</v>
      </c>
      <c r="I133" s="39">
        <v>387327</v>
      </c>
      <c r="J133" s="39">
        <v>30241</v>
      </c>
      <c r="K133" s="39">
        <v>30241</v>
      </c>
      <c r="L133" s="39">
        <v>30241</v>
      </c>
    </row>
    <row r="134" spans="1:12" x14ac:dyDescent="0.3">
      <c r="A134" s="31"/>
      <c r="B134" s="31"/>
      <c r="C134" s="31" t="s">
        <v>24</v>
      </c>
      <c r="D134" s="39"/>
      <c r="E134" s="39"/>
      <c r="F134" s="39"/>
      <c r="G134" s="39"/>
      <c r="H134" s="39">
        <v>30400</v>
      </c>
      <c r="I134" s="39">
        <v>30400</v>
      </c>
      <c r="J134" s="39">
        <v>48700</v>
      </c>
      <c r="K134" s="39">
        <v>48700</v>
      </c>
      <c r="L134" s="39">
        <v>48700</v>
      </c>
    </row>
    <row r="135" spans="1:12" x14ac:dyDescent="0.3">
      <c r="A135" s="31"/>
      <c r="B135" s="31"/>
      <c r="C135" s="31" t="s">
        <v>147</v>
      </c>
      <c r="D135" s="39"/>
      <c r="E135" s="39"/>
      <c r="F135" s="39"/>
      <c r="G135" s="39"/>
      <c r="H135" s="39"/>
      <c r="I135" s="39"/>
      <c r="J135" s="39">
        <v>424575</v>
      </c>
      <c r="K135" s="39">
        <v>424575</v>
      </c>
      <c r="L135" s="39">
        <v>424575</v>
      </c>
    </row>
    <row r="136" spans="1:12" x14ac:dyDescent="0.3">
      <c r="A136" s="31">
        <v>41</v>
      </c>
      <c r="B136" s="31">
        <v>610</v>
      </c>
      <c r="C136" s="31" t="s">
        <v>20</v>
      </c>
      <c r="D136" s="39">
        <v>188777</v>
      </c>
      <c r="E136" s="39">
        <v>190655</v>
      </c>
      <c r="F136" s="39">
        <v>211482</v>
      </c>
      <c r="G136" s="39">
        <v>213303</v>
      </c>
      <c r="H136" s="39">
        <v>222132</v>
      </c>
      <c r="I136" s="39">
        <v>248612</v>
      </c>
      <c r="J136" s="39">
        <v>307000</v>
      </c>
      <c r="K136" s="39">
        <v>307000</v>
      </c>
      <c r="L136" s="39">
        <v>307000</v>
      </c>
    </row>
    <row r="137" spans="1:12" x14ac:dyDescent="0.3">
      <c r="A137" s="31">
        <v>41</v>
      </c>
      <c r="B137" s="31">
        <v>620</v>
      </c>
      <c r="C137" s="31" t="s">
        <v>21</v>
      </c>
      <c r="D137" s="39">
        <v>61267</v>
      </c>
      <c r="E137" s="39">
        <v>67366</v>
      </c>
      <c r="F137" s="39">
        <v>74914</v>
      </c>
      <c r="G137" s="39">
        <v>75872</v>
      </c>
      <c r="H137" s="39">
        <v>77635</v>
      </c>
      <c r="I137" s="39">
        <v>87155</v>
      </c>
      <c r="J137" s="39">
        <v>110400</v>
      </c>
      <c r="K137" s="39">
        <v>110400</v>
      </c>
      <c r="L137" s="39">
        <v>110400</v>
      </c>
    </row>
    <row r="138" spans="1:12" x14ac:dyDescent="0.3">
      <c r="A138" s="31"/>
      <c r="B138" s="41"/>
      <c r="C138" s="41" t="s">
        <v>128</v>
      </c>
      <c r="D138" s="84">
        <f>SUM(D136:D137)</f>
        <v>250044</v>
      </c>
      <c r="E138" s="84">
        <f t="shared" ref="E138" si="42">SUM(E136:E137)</f>
        <v>258021</v>
      </c>
      <c r="F138" s="84">
        <f>SUM(F136:F137)</f>
        <v>286396</v>
      </c>
      <c r="G138" s="84">
        <f>SUM(G136:G137)</f>
        <v>289175</v>
      </c>
      <c r="H138" s="84">
        <f t="shared" ref="H138:I138" si="43">SUM(H136:H137)</f>
        <v>299767</v>
      </c>
      <c r="I138" s="84">
        <f t="shared" si="43"/>
        <v>335767</v>
      </c>
      <c r="J138" s="84">
        <f>SUM(J136:J137)</f>
        <v>417400</v>
      </c>
      <c r="K138" s="84">
        <f>SUM(K136:K137)</f>
        <v>417400</v>
      </c>
      <c r="L138" s="84">
        <f>SUM(L136:L137)</f>
        <v>417400</v>
      </c>
    </row>
    <row r="139" spans="1:12" x14ac:dyDescent="0.3">
      <c r="A139" s="31">
        <v>41</v>
      </c>
      <c r="B139" s="31">
        <v>630</v>
      </c>
      <c r="C139" s="31" t="s">
        <v>25</v>
      </c>
      <c r="D139" s="39">
        <v>55813</v>
      </c>
      <c r="E139" s="39">
        <v>66550</v>
      </c>
      <c r="F139" s="39">
        <v>81947</v>
      </c>
      <c r="G139" s="39">
        <v>95885</v>
      </c>
      <c r="H139" s="39">
        <v>96160</v>
      </c>
      <c r="I139" s="39">
        <v>96160</v>
      </c>
      <c r="J139" s="39">
        <v>5675</v>
      </c>
      <c r="K139" s="39">
        <v>5675</v>
      </c>
      <c r="L139" s="39">
        <v>5675</v>
      </c>
    </row>
    <row r="140" spans="1:12" x14ac:dyDescent="0.3">
      <c r="A140" s="31">
        <v>131</v>
      </c>
      <c r="B140" s="31">
        <v>630</v>
      </c>
      <c r="C140" s="31" t="s">
        <v>110</v>
      </c>
      <c r="D140" s="46"/>
      <c r="E140" s="46"/>
      <c r="F140" s="46"/>
      <c r="G140" s="46"/>
      <c r="H140" s="46"/>
      <c r="I140" s="114">
        <v>10076</v>
      </c>
      <c r="J140" s="114">
        <v>48700</v>
      </c>
      <c r="K140" s="114">
        <v>48700</v>
      </c>
      <c r="L140" s="114">
        <v>48700</v>
      </c>
    </row>
    <row r="141" spans="1:12" x14ac:dyDescent="0.3">
      <c r="A141" s="31">
        <v>41</v>
      </c>
      <c r="B141" s="31">
        <v>630</v>
      </c>
      <c r="C141" s="31" t="s">
        <v>125</v>
      </c>
      <c r="D141" s="39"/>
      <c r="E141" s="39"/>
      <c r="F141" s="39"/>
      <c r="G141" s="39">
        <v>19960</v>
      </c>
      <c r="H141" s="39">
        <v>20300</v>
      </c>
      <c r="I141" s="39">
        <v>39300</v>
      </c>
      <c r="J141" s="39">
        <v>30241</v>
      </c>
      <c r="K141" s="39">
        <v>30241</v>
      </c>
      <c r="L141" s="39">
        <v>30241</v>
      </c>
    </row>
    <row r="142" spans="1:12" x14ac:dyDescent="0.3">
      <c r="A142" s="31"/>
      <c r="B142" s="31">
        <v>630</v>
      </c>
      <c r="C142" s="31" t="s">
        <v>110</v>
      </c>
      <c r="D142" s="46">
        <f t="shared" ref="D142:I142" si="44">SUM(D139:D141)</f>
        <v>55813</v>
      </c>
      <c r="E142" s="46">
        <f t="shared" si="44"/>
        <v>66550</v>
      </c>
      <c r="F142" s="46">
        <f t="shared" si="44"/>
        <v>81947</v>
      </c>
      <c r="G142" s="46">
        <f t="shared" si="44"/>
        <v>115845</v>
      </c>
      <c r="H142" s="46">
        <f t="shared" si="44"/>
        <v>116460</v>
      </c>
      <c r="I142" s="46">
        <f t="shared" si="44"/>
        <v>145536</v>
      </c>
      <c r="J142" s="46">
        <f>SUM(J139:J141)</f>
        <v>84616</v>
      </c>
      <c r="K142" s="46">
        <f>SUM(K139:K141)</f>
        <v>84616</v>
      </c>
      <c r="L142" s="46">
        <f>SUM(L139:L141)</f>
        <v>84616</v>
      </c>
    </row>
    <row r="143" spans="1:12" x14ac:dyDescent="0.3">
      <c r="A143" s="31">
        <v>131</v>
      </c>
      <c r="B143" s="31"/>
      <c r="C143" s="31"/>
      <c r="D143" s="46"/>
      <c r="E143" s="46"/>
      <c r="F143" s="46"/>
      <c r="G143" s="46"/>
      <c r="H143" s="46"/>
      <c r="I143" s="46"/>
      <c r="J143" s="46"/>
      <c r="K143" s="46"/>
      <c r="L143" s="46"/>
    </row>
    <row r="144" spans="1:12" x14ac:dyDescent="0.3">
      <c r="A144" s="31">
        <v>41</v>
      </c>
      <c r="B144" s="31">
        <v>640</v>
      </c>
      <c r="C144" s="31" t="s">
        <v>26</v>
      </c>
      <c r="D144" s="39">
        <v>910</v>
      </c>
      <c r="E144" s="39">
        <v>1601</v>
      </c>
      <c r="F144" s="39">
        <v>2377</v>
      </c>
      <c r="G144" s="39">
        <v>2604</v>
      </c>
      <c r="H144" s="39">
        <v>1500</v>
      </c>
      <c r="I144" s="39">
        <v>1500</v>
      </c>
      <c r="J144" s="39">
        <v>1500</v>
      </c>
      <c r="K144" s="39">
        <v>1500</v>
      </c>
      <c r="L144" s="39">
        <v>1500</v>
      </c>
    </row>
    <row r="148" spans="1:12" x14ac:dyDescent="0.3">
      <c r="A148" s="7" t="s">
        <v>3</v>
      </c>
      <c r="B148" s="32" t="s">
        <v>18</v>
      </c>
      <c r="C148" s="33"/>
      <c r="D148" s="10" t="s">
        <v>5</v>
      </c>
      <c r="E148" s="11" t="s">
        <v>5</v>
      </c>
      <c r="F148" s="11" t="s">
        <v>5</v>
      </c>
      <c r="G148" s="11" t="s">
        <v>5</v>
      </c>
      <c r="H148" s="9" t="s">
        <v>118</v>
      </c>
      <c r="I148" s="9" t="s">
        <v>131</v>
      </c>
      <c r="J148" s="10" t="s">
        <v>6</v>
      </c>
      <c r="K148" s="10" t="s">
        <v>6</v>
      </c>
      <c r="L148" s="10" t="s">
        <v>6</v>
      </c>
    </row>
    <row r="149" spans="1:12" x14ac:dyDescent="0.3">
      <c r="A149" s="12"/>
      <c r="B149" s="34"/>
      <c r="C149" s="35"/>
      <c r="D149" s="15">
        <v>2020</v>
      </c>
      <c r="E149" s="16">
        <v>2021</v>
      </c>
      <c r="F149" s="16">
        <v>2022</v>
      </c>
      <c r="G149" s="16">
        <v>2023</v>
      </c>
      <c r="H149" s="14">
        <v>2024</v>
      </c>
      <c r="I149" s="14">
        <v>2024</v>
      </c>
      <c r="J149" s="15">
        <v>2025</v>
      </c>
      <c r="K149" s="15">
        <v>2026</v>
      </c>
      <c r="L149" s="15">
        <v>2027</v>
      </c>
    </row>
    <row r="150" spans="1:12" x14ac:dyDescent="0.3">
      <c r="A150" s="44">
        <v>41</v>
      </c>
      <c r="B150" s="45" t="s">
        <v>47</v>
      </c>
      <c r="C150" s="45"/>
      <c r="D150" s="46">
        <f>D155+D160+D161</f>
        <v>92963</v>
      </c>
      <c r="E150" s="102">
        <f t="shared" ref="E150:H150" si="45">E155+E160+E161</f>
        <v>99031</v>
      </c>
      <c r="F150" s="102">
        <f>F155+F160+F161</f>
        <v>107609</v>
      </c>
      <c r="G150" s="102">
        <f>G155+G160+G161</f>
        <v>137433</v>
      </c>
      <c r="H150" s="102">
        <f t="shared" si="45"/>
        <v>75393</v>
      </c>
      <c r="I150" s="102">
        <f t="shared" ref="I150" si="46">I155+I160+I161</f>
        <v>76294</v>
      </c>
      <c r="J150" s="102">
        <f>J155+J160+J161</f>
        <v>98270</v>
      </c>
      <c r="K150" s="102">
        <f>K155+K160+K161</f>
        <v>98270</v>
      </c>
      <c r="L150" s="102">
        <f>L155+L160+L161</f>
        <v>98270</v>
      </c>
    </row>
    <row r="151" spans="1:12" x14ac:dyDescent="0.3">
      <c r="A151" s="31"/>
      <c r="B151" s="31" t="s">
        <v>31</v>
      </c>
      <c r="C151" s="31" t="s">
        <v>23</v>
      </c>
      <c r="D151" s="39"/>
      <c r="E151" s="39"/>
      <c r="F151" s="39"/>
      <c r="G151" s="39"/>
      <c r="H151" s="39">
        <v>71693</v>
      </c>
      <c r="I151" s="39">
        <v>71693</v>
      </c>
      <c r="J151" s="39">
        <v>93570</v>
      </c>
      <c r="K151" s="39">
        <v>93570</v>
      </c>
      <c r="L151" s="39">
        <v>93570</v>
      </c>
    </row>
    <row r="152" spans="1:12" x14ac:dyDescent="0.3">
      <c r="A152" s="31"/>
      <c r="B152" s="31"/>
      <c r="C152" s="31" t="s">
        <v>24</v>
      </c>
      <c r="D152" s="39"/>
      <c r="E152" s="39"/>
      <c r="F152" s="39"/>
      <c r="G152" s="39"/>
      <c r="H152" s="39">
        <v>3700</v>
      </c>
      <c r="I152" s="39">
        <v>3700</v>
      </c>
      <c r="J152" s="39">
        <v>4700</v>
      </c>
      <c r="K152" s="39">
        <v>4700</v>
      </c>
      <c r="L152" s="39">
        <v>4700</v>
      </c>
    </row>
    <row r="153" spans="1:12" x14ac:dyDescent="0.3">
      <c r="A153" s="31">
        <v>41</v>
      </c>
      <c r="B153" s="31">
        <v>610</v>
      </c>
      <c r="C153" s="31" t="s">
        <v>20</v>
      </c>
      <c r="D153" s="39">
        <v>43177</v>
      </c>
      <c r="E153" s="39">
        <v>45113</v>
      </c>
      <c r="F153" s="39">
        <v>47541</v>
      </c>
      <c r="G153" s="39">
        <v>47138</v>
      </c>
      <c r="H153" s="39">
        <v>48531</v>
      </c>
      <c r="I153" s="39">
        <v>48531</v>
      </c>
      <c r="J153" s="39">
        <v>60000</v>
      </c>
      <c r="K153" s="39">
        <v>60000</v>
      </c>
      <c r="L153" s="39">
        <v>60000</v>
      </c>
    </row>
    <row r="154" spans="1:12" x14ac:dyDescent="0.3">
      <c r="A154" s="31">
        <v>41</v>
      </c>
      <c r="B154" s="31">
        <v>620</v>
      </c>
      <c r="C154" s="31" t="s">
        <v>21</v>
      </c>
      <c r="D154" s="39">
        <v>22500</v>
      </c>
      <c r="E154" s="39">
        <v>15617</v>
      </c>
      <c r="F154" s="39">
        <v>16270</v>
      </c>
      <c r="G154" s="39">
        <v>16224</v>
      </c>
      <c r="H154" s="39">
        <v>16962</v>
      </c>
      <c r="I154" s="39">
        <v>16962</v>
      </c>
      <c r="J154" s="39">
        <v>21570</v>
      </c>
      <c r="K154" s="39">
        <v>21570</v>
      </c>
      <c r="L154" s="39">
        <v>21570</v>
      </c>
    </row>
    <row r="155" spans="1:12" x14ac:dyDescent="0.3">
      <c r="A155" s="31"/>
      <c r="B155" s="41"/>
      <c r="C155" s="41" t="s">
        <v>22</v>
      </c>
      <c r="D155" s="84">
        <f>SUM(D153:D154)</f>
        <v>65677</v>
      </c>
      <c r="E155" s="84">
        <f t="shared" ref="E155" si="47">SUM(E153:E154)</f>
        <v>60730</v>
      </c>
      <c r="F155" s="84">
        <f>SUM(F153:F154)</f>
        <v>63811</v>
      </c>
      <c r="G155" s="84">
        <f>SUM(G153:G154)</f>
        <v>63362</v>
      </c>
      <c r="H155" s="84">
        <f t="shared" ref="H155:I155" si="48">SUM(H153:H154)</f>
        <v>65493</v>
      </c>
      <c r="I155" s="84">
        <f t="shared" si="48"/>
        <v>65493</v>
      </c>
      <c r="J155" s="84">
        <f>SUM(J153:J154)</f>
        <v>81570</v>
      </c>
      <c r="K155" s="84">
        <f>SUM(K153:K154)</f>
        <v>81570</v>
      </c>
      <c r="L155" s="84">
        <f>SUM(L153:L154)</f>
        <v>81570</v>
      </c>
    </row>
    <row r="156" spans="1:12" x14ac:dyDescent="0.3">
      <c r="A156" s="31">
        <v>41</v>
      </c>
      <c r="B156" s="31">
        <v>630</v>
      </c>
      <c r="C156" s="31" t="s">
        <v>25</v>
      </c>
      <c r="D156" s="39">
        <v>3109</v>
      </c>
      <c r="E156" s="39">
        <v>10723</v>
      </c>
      <c r="F156" s="39">
        <v>3127</v>
      </c>
      <c r="G156" s="39">
        <v>3589</v>
      </c>
      <c r="H156" s="39">
        <v>6000</v>
      </c>
      <c r="I156" s="39">
        <v>6000</v>
      </c>
      <c r="J156" s="39">
        <v>11600</v>
      </c>
      <c r="K156" s="39">
        <v>11600</v>
      </c>
      <c r="L156" s="39">
        <v>11600</v>
      </c>
    </row>
    <row r="157" spans="1:12" x14ac:dyDescent="0.3">
      <c r="A157" s="31">
        <v>131</v>
      </c>
      <c r="B157" s="31">
        <v>630</v>
      </c>
      <c r="C157" s="31" t="s">
        <v>25</v>
      </c>
      <c r="D157" s="39"/>
      <c r="E157" s="39"/>
      <c r="F157" s="39"/>
      <c r="G157" s="39">
        <v>7742</v>
      </c>
      <c r="H157" s="39">
        <v>0</v>
      </c>
      <c r="I157" s="39">
        <v>901</v>
      </c>
      <c r="J157" s="39"/>
      <c r="K157" s="39"/>
      <c r="L157" s="39"/>
    </row>
    <row r="158" spans="1:12" x14ac:dyDescent="0.3">
      <c r="A158" s="31" t="s">
        <v>9</v>
      </c>
      <c r="B158" s="31">
        <v>630</v>
      </c>
      <c r="C158" s="31" t="s">
        <v>127</v>
      </c>
      <c r="D158" s="39">
        <v>24177</v>
      </c>
      <c r="E158" s="39">
        <v>27578</v>
      </c>
      <c r="F158" s="39">
        <v>40602</v>
      </c>
      <c r="G158" s="39">
        <v>61495</v>
      </c>
      <c r="H158" s="39">
        <v>3700</v>
      </c>
      <c r="I158" s="39">
        <v>3700</v>
      </c>
      <c r="J158" s="39">
        <v>4700</v>
      </c>
      <c r="K158" s="39">
        <v>4700</v>
      </c>
      <c r="L158" s="39">
        <v>4700</v>
      </c>
    </row>
    <row r="159" spans="1:12" x14ac:dyDescent="0.3">
      <c r="A159" s="31">
        <v>111</v>
      </c>
      <c r="B159" s="31">
        <v>630</v>
      </c>
      <c r="C159" s="31" t="s">
        <v>28</v>
      </c>
      <c r="D159" s="39"/>
      <c r="E159" s="39"/>
      <c r="F159" s="39"/>
      <c r="G159" s="39">
        <v>1000</v>
      </c>
      <c r="H159" s="39"/>
      <c r="I159" s="39"/>
      <c r="J159" s="39"/>
      <c r="K159" s="39"/>
      <c r="L159" s="39"/>
    </row>
    <row r="160" spans="1:12" x14ac:dyDescent="0.3">
      <c r="A160" s="44"/>
      <c r="B160" s="44">
        <v>630</v>
      </c>
      <c r="C160" s="44" t="s">
        <v>29</v>
      </c>
      <c r="D160" s="46">
        <f t="shared" ref="D160:F160" si="49">SUM(D156:D159)</f>
        <v>27286</v>
      </c>
      <c r="E160" s="46">
        <f t="shared" si="49"/>
        <v>38301</v>
      </c>
      <c r="F160" s="46">
        <f t="shared" si="49"/>
        <v>43729</v>
      </c>
      <c r="G160" s="46">
        <f>SUM(G156:G159)</f>
        <v>73826</v>
      </c>
      <c r="H160" s="46">
        <f t="shared" ref="H160:I160" si="50">SUM(H156:H159)</f>
        <v>9700</v>
      </c>
      <c r="I160" s="46">
        <f t="shared" si="50"/>
        <v>10601</v>
      </c>
      <c r="J160" s="46">
        <f>SUM(J156:J159)</f>
        <v>16300</v>
      </c>
      <c r="K160" s="46">
        <f>SUM(K156:K159)</f>
        <v>16300</v>
      </c>
      <c r="L160" s="46">
        <f>SUM(L156:L159)</f>
        <v>16300</v>
      </c>
    </row>
    <row r="161" spans="1:12" x14ac:dyDescent="0.3">
      <c r="A161" s="44">
        <v>41</v>
      </c>
      <c r="B161" s="44">
        <v>640</v>
      </c>
      <c r="C161" s="44" t="s">
        <v>26</v>
      </c>
      <c r="D161" s="46"/>
      <c r="E161" s="46"/>
      <c r="F161" s="46">
        <v>69</v>
      </c>
      <c r="G161" s="46">
        <v>245</v>
      </c>
      <c r="H161" s="46">
        <v>200</v>
      </c>
      <c r="I161" s="46">
        <v>200</v>
      </c>
      <c r="J161" s="46">
        <v>400</v>
      </c>
      <c r="K161" s="46">
        <v>400</v>
      </c>
      <c r="L161" s="46">
        <v>400</v>
      </c>
    </row>
    <row r="164" spans="1:12" x14ac:dyDescent="0.3">
      <c r="C164" s="41" t="s">
        <v>32</v>
      </c>
      <c r="D164" s="41"/>
      <c r="E164" s="41"/>
      <c r="F164" s="41"/>
      <c r="G164" s="41"/>
      <c r="H164" s="41"/>
      <c r="I164" s="41"/>
      <c r="J164" s="41"/>
      <c r="K164" s="41"/>
      <c r="L164" s="41"/>
    </row>
    <row r="165" spans="1:12" x14ac:dyDescent="0.3">
      <c r="C165" s="31" t="s">
        <v>48</v>
      </c>
      <c r="D165" s="40">
        <f t="shared" ref="D165:J165" si="51">D132</f>
        <v>306767</v>
      </c>
      <c r="E165" s="40">
        <f t="shared" si="51"/>
        <v>326172</v>
      </c>
      <c r="F165" s="40">
        <f t="shared" si="51"/>
        <v>370720</v>
      </c>
      <c r="G165" s="40">
        <f t="shared" si="51"/>
        <v>407624</v>
      </c>
      <c r="H165" s="40">
        <f t="shared" si="51"/>
        <v>417727</v>
      </c>
      <c r="I165" s="40">
        <f t="shared" si="51"/>
        <v>482803</v>
      </c>
      <c r="J165" s="40">
        <f t="shared" si="51"/>
        <v>503516</v>
      </c>
      <c r="K165" s="40">
        <f t="shared" ref="K165:L165" si="52">K132</f>
        <v>503516</v>
      </c>
      <c r="L165" s="40">
        <f t="shared" si="52"/>
        <v>503516</v>
      </c>
    </row>
    <row r="166" spans="1:12" x14ac:dyDescent="0.3">
      <c r="C166" s="31" t="s">
        <v>49</v>
      </c>
      <c r="D166" s="40">
        <f>D150</f>
        <v>92963</v>
      </c>
      <c r="E166" s="40">
        <f t="shared" ref="E166:J166" si="53">E150</f>
        <v>99031</v>
      </c>
      <c r="F166" s="40">
        <f>F150</f>
        <v>107609</v>
      </c>
      <c r="G166" s="40">
        <f>G150</f>
        <v>137433</v>
      </c>
      <c r="H166" s="40">
        <f t="shared" si="53"/>
        <v>75393</v>
      </c>
      <c r="I166" s="40">
        <f t="shared" si="53"/>
        <v>76294</v>
      </c>
      <c r="J166" s="40">
        <f t="shared" si="53"/>
        <v>98270</v>
      </c>
      <c r="K166" s="40">
        <f t="shared" ref="K166:L166" si="54">K150</f>
        <v>98270</v>
      </c>
      <c r="L166" s="40">
        <f t="shared" si="54"/>
        <v>98270</v>
      </c>
    </row>
    <row r="167" spans="1:12" x14ac:dyDescent="0.3">
      <c r="C167" s="48" t="s">
        <v>35</v>
      </c>
      <c r="D167" s="49">
        <f>SUM(D165:D166)</f>
        <v>399730</v>
      </c>
      <c r="E167" s="49">
        <f t="shared" ref="E167" si="55">SUM(E165:E166)</f>
        <v>425203</v>
      </c>
      <c r="F167" s="49">
        <f>SUM(F165:F166)</f>
        <v>478329</v>
      </c>
      <c r="G167" s="49">
        <f>SUM(G165:G166)</f>
        <v>545057</v>
      </c>
      <c r="H167" s="49">
        <f t="shared" ref="H167:I167" si="56">SUM(H165:H166)</f>
        <v>493120</v>
      </c>
      <c r="I167" s="49">
        <f t="shared" si="56"/>
        <v>559097</v>
      </c>
      <c r="J167" s="49">
        <f t="shared" ref="J167" si="57">SUM(J165:J166)</f>
        <v>601786</v>
      </c>
      <c r="K167" s="49">
        <f t="shared" ref="K167:L167" si="58">SUM(K165:K166)</f>
        <v>601786</v>
      </c>
      <c r="L167" s="49">
        <f t="shared" si="58"/>
        <v>601786</v>
      </c>
    </row>
    <row r="170" spans="1:12" x14ac:dyDescent="0.3">
      <c r="A170" s="4" t="s">
        <v>50</v>
      </c>
      <c r="B170" s="5"/>
      <c r="C170" s="4"/>
      <c r="D170" s="6" t="s">
        <v>2</v>
      </c>
      <c r="E170" s="6" t="s">
        <v>2</v>
      </c>
      <c r="F170" s="6" t="s">
        <v>2</v>
      </c>
      <c r="G170" s="6" t="s">
        <v>2</v>
      </c>
      <c r="H170" s="6" t="s">
        <v>2</v>
      </c>
      <c r="I170" s="6" t="s">
        <v>2</v>
      </c>
      <c r="J170" s="6" t="s">
        <v>2</v>
      </c>
      <c r="K170" s="6" t="s">
        <v>2</v>
      </c>
      <c r="L170" s="6" t="s">
        <v>2</v>
      </c>
    </row>
    <row r="171" spans="1:12" x14ac:dyDescent="0.3">
      <c r="A171" s="7" t="s">
        <v>3</v>
      </c>
      <c r="B171" s="8" t="s">
        <v>4</v>
      </c>
      <c r="C171" s="8"/>
      <c r="D171" s="10" t="s">
        <v>5</v>
      </c>
      <c r="E171" s="11" t="s">
        <v>5</v>
      </c>
      <c r="F171" s="11" t="s">
        <v>5</v>
      </c>
      <c r="G171" s="11" t="s">
        <v>5</v>
      </c>
      <c r="H171" s="9" t="s">
        <v>118</v>
      </c>
      <c r="I171" s="9" t="s">
        <v>131</v>
      </c>
      <c r="J171" s="10" t="s">
        <v>6</v>
      </c>
      <c r="K171" s="10" t="s">
        <v>6</v>
      </c>
      <c r="L171" s="10" t="s">
        <v>6</v>
      </c>
    </row>
    <row r="172" spans="1:12" x14ac:dyDescent="0.3">
      <c r="A172" s="12"/>
      <c r="B172" s="13"/>
      <c r="C172" s="13"/>
      <c r="D172" s="15">
        <v>2020</v>
      </c>
      <c r="E172" s="16">
        <v>2021</v>
      </c>
      <c r="F172" s="16">
        <v>2022</v>
      </c>
      <c r="G172" s="16">
        <v>2023</v>
      </c>
      <c r="H172" s="14">
        <v>2024</v>
      </c>
      <c r="I172" s="14">
        <v>2024</v>
      </c>
      <c r="J172" s="15">
        <v>2025</v>
      </c>
      <c r="K172" s="15">
        <v>2026</v>
      </c>
      <c r="L172" s="15">
        <v>2027</v>
      </c>
    </row>
    <row r="173" spans="1:12" x14ac:dyDescent="0.3">
      <c r="A173" s="17">
        <v>41</v>
      </c>
      <c r="B173" s="18">
        <v>223002</v>
      </c>
      <c r="C173" s="18" t="s">
        <v>7</v>
      </c>
      <c r="D173" s="19">
        <v>5792</v>
      </c>
      <c r="E173" s="20">
        <v>7921</v>
      </c>
      <c r="F173" s="20">
        <v>8737</v>
      </c>
      <c r="G173" s="20">
        <v>6165</v>
      </c>
      <c r="H173" s="106">
        <v>12075</v>
      </c>
      <c r="I173" s="106">
        <v>12075</v>
      </c>
      <c r="J173" s="106">
        <v>12000</v>
      </c>
      <c r="K173" s="106">
        <v>12000</v>
      </c>
      <c r="L173" s="106">
        <v>12000</v>
      </c>
    </row>
    <row r="174" spans="1:12" x14ac:dyDescent="0.3">
      <c r="A174" s="21" t="s">
        <v>9</v>
      </c>
      <c r="B174" s="21">
        <v>223003</v>
      </c>
      <c r="C174" s="18" t="s">
        <v>10</v>
      </c>
      <c r="D174" s="19"/>
      <c r="E174" s="20"/>
      <c r="F174" s="20"/>
      <c r="G174" s="20"/>
      <c r="H174" s="106"/>
      <c r="I174" s="106"/>
      <c r="J174" s="106"/>
      <c r="K174" s="106"/>
      <c r="L174" s="106"/>
    </row>
    <row r="175" spans="1:12" x14ac:dyDescent="0.3">
      <c r="A175" s="21">
        <v>41</v>
      </c>
      <c r="B175" s="21">
        <v>223003</v>
      </c>
      <c r="C175" s="18" t="s">
        <v>11</v>
      </c>
      <c r="D175" s="19"/>
      <c r="E175" s="20"/>
      <c r="F175" s="20"/>
      <c r="G175" s="20"/>
      <c r="H175" s="106"/>
      <c r="I175" s="106"/>
      <c r="J175" s="106"/>
      <c r="K175" s="106"/>
      <c r="L175" s="106"/>
    </row>
    <row r="176" spans="1:12" x14ac:dyDescent="0.3">
      <c r="A176" s="21">
        <v>41</v>
      </c>
      <c r="B176" s="18">
        <v>292012</v>
      </c>
      <c r="C176" s="18" t="s">
        <v>12</v>
      </c>
      <c r="D176" s="19">
        <v>642</v>
      </c>
      <c r="E176" s="20">
        <v>21</v>
      </c>
      <c r="F176" s="20"/>
      <c r="G176" s="20">
        <v>480</v>
      </c>
      <c r="H176" s="106"/>
      <c r="I176" s="106"/>
      <c r="J176" s="106"/>
      <c r="K176" s="106"/>
      <c r="L176" s="106"/>
    </row>
    <row r="177" spans="1:12" x14ac:dyDescent="0.3">
      <c r="A177" s="21">
        <v>111</v>
      </c>
      <c r="B177" s="18">
        <v>312001</v>
      </c>
      <c r="C177" s="18" t="s">
        <v>15</v>
      </c>
      <c r="D177" s="19">
        <v>15754</v>
      </c>
      <c r="E177" s="20"/>
      <c r="F177" s="20"/>
      <c r="G177" s="20"/>
      <c r="H177" s="106"/>
      <c r="I177" s="106"/>
      <c r="J177" s="106"/>
      <c r="K177" s="106"/>
      <c r="L177" s="106"/>
    </row>
    <row r="178" spans="1:12" x14ac:dyDescent="0.3">
      <c r="A178" s="22"/>
      <c r="B178" s="23"/>
      <c r="C178" s="23" t="s">
        <v>16</v>
      </c>
      <c r="D178" s="24">
        <f t="shared" ref="D178:E178" si="59">SUM(D173:D177)</f>
        <v>22188</v>
      </c>
      <c r="E178" s="24">
        <f t="shared" si="59"/>
        <v>7942</v>
      </c>
      <c r="F178" s="24">
        <f t="shared" ref="F178:L178" si="60">SUM(F173:F177)</f>
        <v>8737</v>
      </c>
      <c r="G178" s="24">
        <f t="shared" si="60"/>
        <v>6645</v>
      </c>
      <c r="H178" s="24">
        <f t="shared" si="60"/>
        <v>12075</v>
      </c>
      <c r="I178" s="24">
        <f t="shared" si="60"/>
        <v>12075</v>
      </c>
      <c r="J178" s="24">
        <f t="shared" si="60"/>
        <v>12000</v>
      </c>
      <c r="K178" s="24">
        <f t="shared" si="60"/>
        <v>12000</v>
      </c>
      <c r="L178" s="24">
        <f t="shared" si="60"/>
        <v>12000</v>
      </c>
    </row>
    <row r="179" spans="1:12" x14ac:dyDescent="0.3">
      <c r="A179" s="2"/>
      <c r="B179" s="25"/>
      <c r="C179" s="25"/>
      <c r="D179" s="26"/>
      <c r="E179" s="26"/>
      <c r="F179" s="26"/>
      <c r="G179" s="26"/>
    </row>
    <row r="180" spans="1:12" x14ac:dyDescent="0.3">
      <c r="A180" s="27"/>
      <c r="B180" s="28"/>
      <c r="C180" s="28" t="s">
        <v>17</v>
      </c>
      <c r="D180" s="29"/>
      <c r="E180" s="29"/>
      <c r="F180" s="29"/>
      <c r="G180" s="29"/>
      <c r="H180" s="27"/>
      <c r="I180" s="27"/>
      <c r="J180" s="27"/>
      <c r="K180" s="27"/>
      <c r="L180" s="27"/>
    </row>
    <row r="182" spans="1:12" x14ac:dyDescent="0.3">
      <c r="A182" s="7" t="s">
        <v>3</v>
      </c>
      <c r="B182" s="32" t="s">
        <v>18</v>
      </c>
      <c r="C182" s="33"/>
      <c r="D182" s="10" t="s">
        <v>5</v>
      </c>
      <c r="E182" s="11" t="s">
        <v>5</v>
      </c>
      <c r="F182" s="11" t="s">
        <v>5</v>
      </c>
      <c r="G182" s="11" t="s">
        <v>5</v>
      </c>
      <c r="H182" s="9" t="s">
        <v>118</v>
      </c>
      <c r="I182" s="9" t="s">
        <v>131</v>
      </c>
      <c r="J182" s="10" t="s">
        <v>6</v>
      </c>
      <c r="K182" s="10" t="s">
        <v>6</v>
      </c>
      <c r="L182" s="10" t="s">
        <v>6</v>
      </c>
    </row>
    <row r="183" spans="1:12" x14ac:dyDescent="0.3">
      <c r="A183" s="12"/>
      <c r="B183" s="34"/>
      <c r="C183" s="35"/>
      <c r="D183" s="15">
        <v>2020</v>
      </c>
      <c r="E183" s="16">
        <v>2021</v>
      </c>
      <c r="F183" s="16">
        <v>2022</v>
      </c>
      <c r="G183" s="16">
        <v>2023</v>
      </c>
      <c r="H183" s="14">
        <v>2024</v>
      </c>
      <c r="I183" s="14">
        <v>2024</v>
      </c>
      <c r="J183" s="15">
        <v>2025</v>
      </c>
      <c r="K183" s="15">
        <v>2026</v>
      </c>
      <c r="L183" s="15">
        <v>2027</v>
      </c>
    </row>
    <row r="184" spans="1:12" x14ac:dyDescent="0.3">
      <c r="A184" s="44">
        <v>41</v>
      </c>
      <c r="B184" s="45" t="s">
        <v>51</v>
      </c>
      <c r="C184" s="45"/>
      <c r="D184" s="46">
        <f>D191+D192+D196</f>
        <v>130551</v>
      </c>
      <c r="E184" s="46">
        <f>E191+E195+E196</f>
        <v>138138</v>
      </c>
      <c r="F184" s="46">
        <f>F191+F195+F196</f>
        <v>150947</v>
      </c>
      <c r="G184" s="46">
        <f>G191+G195+G196</f>
        <v>183581</v>
      </c>
      <c r="H184" s="46">
        <v>184961</v>
      </c>
      <c r="I184" s="46">
        <f>I191+I195+I196</f>
        <v>186741</v>
      </c>
      <c r="J184" s="46">
        <f>J191+J195+J196</f>
        <v>156742</v>
      </c>
      <c r="K184" s="46">
        <f>K191+K195+K196</f>
        <v>156742</v>
      </c>
      <c r="L184" s="46">
        <f>L191+L195+L196</f>
        <v>156742</v>
      </c>
    </row>
    <row r="185" spans="1:12" x14ac:dyDescent="0.3">
      <c r="A185" s="31"/>
      <c r="B185" s="31" t="s">
        <v>30</v>
      </c>
      <c r="C185" s="31" t="s">
        <v>23</v>
      </c>
      <c r="D185" s="39"/>
      <c r="E185" s="39"/>
      <c r="F185" s="39"/>
      <c r="G185" s="39"/>
      <c r="H185" s="39">
        <v>172886</v>
      </c>
      <c r="I185" s="39">
        <v>172886</v>
      </c>
      <c r="J185" s="39">
        <v>31522</v>
      </c>
      <c r="K185" s="39">
        <v>31522</v>
      </c>
      <c r="L185" s="39">
        <v>31522</v>
      </c>
    </row>
    <row r="186" spans="1:12" x14ac:dyDescent="0.3">
      <c r="A186" s="31"/>
      <c r="B186" s="31"/>
      <c r="C186" s="31" t="s">
        <v>24</v>
      </c>
      <c r="D186" s="39"/>
      <c r="E186" s="39"/>
      <c r="F186" s="39"/>
      <c r="G186" s="39"/>
      <c r="H186" s="39">
        <v>12075</v>
      </c>
      <c r="I186" s="39">
        <v>12075</v>
      </c>
      <c r="J186" s="39">
        <v>12000</v>
      </c>
      <c r="K186" s="39">
        <v>12000</v>
      </c>
      <c r="L186" s="39">
        <v>12000</v>
      </c>
    </row>
    <row r="187" spans="1:12" x14ac:dyDescent="0.3">
      <c r="A187" s="31">
        <v>111</v>
      </c>
      <c r="B187" s="31"/>
      <c r="C187" s="31" t="s">
        <v>148</v>
      </c>
      <c r="D187" s="39"/>
      <c r="E187" s="39"/>
      <c r="F187" s="39"/>
      <c r="G187" s="39"/>
      <c r="H187" s="39"/>
      <c r="I187" s="39"/>
      <c r="J187" s="39">
        <v>113220</v>
      </c>
      <c r="K187" s="39">
        <v>113220</v>
      </c>
      <c r="L187" s="39">
        <v>113220</v>
      </c>
    </row>
    <row r="188" spans="1:12" x14ac:dyDescent="0.3">
      <c r="A188" s="31">
        <v>41</v>
      </c>
      <c r="B188" s="31">
        <v>610</v>
      </c>
      <c r="C188" s="31" t="s">
        <v>20</v>
      </c>
      <c r="D188" s="39">
        <v>86350</v>
      </c>
      <c r="E188" s="39">
        <v>87007</v>
      </c>
      <c r="F188" s="39">
        <v>96355</v>
      </c>
      <c r="G188" s="39">
        <v>98473</v>
      </c>
      <c r="H188" s="39">
        <v>112200</v>
      </c>
      <c r="I188" s="39">
        <v>112200</v>
      </c>
      <c r="J188" s="39">
        <v>106000</v>
      </c>
      <c r="K188" s="39">
        <v>106000</v>
      </c>
      <c r="L188" s="39">
        <v>106000</v>
      </c>
    </row>
    <row r="189" spans="1:12" x14ac:dyDescent="0.3">
      <c r="A189" s="31">
        <v>41</v>
      </c>
      <c r="B189" s="31">
        <v>620</v>
      </c>
      <c r="C189" s="31" t="s">
        <v>21</v>
      </c>
      <c r="D189" s="39">
        <v>29388</v>
      </c>
      <c r="E189" s="39">
        <v>31350</v>
      </c>
      <c r="F189" s="39">
        <v>34685</v>
      </c>
      <c r="G189" s="39">
        <v>35894</v>
      </c>
      <c r="H189" s="39">
        <v>39200</v>
      </c>
      <c r="I189" s="39">
        <v>39200</v>
      </c>
      <c r="J189" s="39">
        <v>7220</v>
      </c>
      <c r="K189" s="39">
        <v>7220</v>
      </c>
      <c r="L189" s="39">
        <v>7220</v>
      </c>
    </row>
    <row r="190" spans="1:12" x14ac:dyDescent="0.3">
      <c r="A190" s="31"/>
      <c r="B190" s="31"/>
      <c r="C190" s="31"/>
      <c r="D190" s="39"/>
      <c r="E190" s="39"/>
      <c r="F190" s="39"/>
      <c r="G190" s="39"/>
      <c r="H190" s="39"/>
      <c r="I190" s="39"/>
      <c r="J190" s="39">
        <v>30880</v>
      </c>
      <c r="K190" s="39">
        <v>30880</v>
      </c>
      <c r="L190" s="39">
        <v>30880</v>
      </c>
    </row>
    <row r="191" spans="1:12" x14ac:dyDescent="0.3">
      <c r="A191" s="80"/>
      <c r="B191" s="80"/>
      <c r="C191" s="80" t="s">
        <v>22</v>
      </c>
      <c r="D191" s="94">
        <f>SUM(D188:D189)</f>
        <v>115738</v>
      </c>
      <c r="E191" s="94">
        <f t="shared" ref="E191" si="61">SUM(E188:E189)</f>
        <v>118357</v>
      </c>
      <c r="F191" s="94">
        <f>SUM(F188:F189)</f>
        <v>131040</v>
      </c>
      <c r="G191" s="94">
        <f>SUM(G188:G189)</f>
        <v>134367</v>
      </c>
      <c r="H191" s="94">
        <f t="shared" ref="H191:I191" si="62">SUM(H188:H189)</f>
        <v>151400</v>
      </c>
      <c r="I191" s="94">
        <f t="shared" si="62"/>
        <v>151400</v>
      </c>
      <c r="J191" s="94">
        <f>SUM(J188:J190)</f>
        <v>144100</v>
      </c>
      <c r="K191" s="94">
        <f>SUM(K188:K190)</f>
        <v>144100</v>
      </c>
      <c r="L191" s="94">
        <f>SUM(L188:L190)</f>
        <v>144100</v>
      </c>
    </row>
    <row r="192" spans="1:12" x14ac:dyDescent="0.3">
      <c r="A192" s="31">
        <v>41</v>
      </c>
      <c r="B192" s="31">
        <v>630</v>
      </c>
      <c r="C192" s="31" t="s">
        <v>25</v>
      </c>
      <c r="D192" s="39">
        <v>14646</v>
      </c>
      <c r="E192" s="39">
        <v>19354</v>
      </c>
      <c r="F192" s="39">
        <v>19583</v>
      </c>
      <c r="G192" s="39">
        <v>35898</v>
      </c>
      <c r="H192" s="39">
        <v>24586</v>
      </c>
      <c r="I192" s="39">
        <v>24586</v>
      </c>
      <c r="J192" s="39">
        <v>642</v>
      </c>
      <c r="K192" s="39">
        <v>642</v>
      </c>
      <c r="L192" s="39">
        <v>642</v>
      </c>
    </row>
    <row r="193" spans="1:12" x14ac:dyDescent="0.3">
      <c r="A193" s="31">
        <v>131</v>
      </c>
      <c r="B193" s="31">
        <v>630</v>
      </c>
      <c r="C193" s="31" t="s">
        <v>25</v>
      </c>
      <c r="D193" s="39"/>
      <c r="E193" s="39"/>
      <c r="F193" s="39"/>
      <c r="G193" s="39"/>
      <c r="H193" s="39"/>
      <c r="I193" s="39">
        <v>1780</v>
      </c>
      <c r="J193" s="39"/>
      <c r="K193" s="39"/>
      <c r="L193" s="39"/>
    </row>
    <row r="194" spans="1:12" x14ac:dyDescent="0.3">
      <c r="A194" s="31">
        <v>41</v>
      </c>
      <c r="B194" s="31">
        <v>630</v>
      </c>
      <c r="C194" s="31" t="s">
        <v>125</v>
      </c>
      <c r="D194" s="39"/>
      <c r="E194" s="39"/>
      <c r="F194" s="39"/>
      <c r="G194" s="39">
        <v>12888</v>
      </c>
      <c r="H194" s="39">
        <v>8575</v>
      </c>
      <c r="I194" s="39">
        <v>8575</v>
      </c>
      <c r="J194" s="39">
        <v>11600</v>
      </c>
      <c r="K194" s="39">
        <v>11600</v>
      </c>
      <c r="L194" s="39">
        <v>11600</v>
      </c>
    </row>
    <row r="195" spans="1:12" x14ac:dyDescent="0.3">
      <c r="A195" s="95"/>
      <c r="B195" s="95">
        <v>630</v>
      </c>
      <c r="C195" s="95" t="s">
        <v>110</v>
      </c>
      <c r="D195" s="96"/>
      <c r="E195" s="96">
        <f>SUM(E192:E194)</f>
        <v>19354</v>
      </c>
      <c r="F195" s="96">
        <f>SUM(F192:F194)</f>
        <v>19583</v>
      </c>
      <c r="G195" s="96">
        <f>SUM(G192:G194)</f>
        <v>48786</v>
      </c>
      <c r="H195" s="96">
        <v>33161</v>
      </c>
      <c r="I195" s="96">
        <f>SUM(I192:I194)</f>
        <v>34941</v>
      </c>
      <c r="J195" s="96">
        <f>SUM(J192:J194)</f>
        <v>12242</v>
      </c>
      <c r="K195" s="96">
        <f>SUM(K192:K194)</f>
        <v>12242</v>
      </c>
      <c r="L195" s="96">
        <f>SUM(L192:L194)</f>
        <v>12242</v>
      </c>
    </row>
    <row r="196" spans="1:12" x14ac:dyDescent="0.3">
      <c r="A196" s="95">
        <v>41</v>
      </c>
      <c r="B196" s="95">
        <v>640</v>
      </c>
      <c r="C196" s="95" t="s">
        <v>26</v>
      </c>
      <c r="D196" s="96">
        <v>167</v>
      </c>
      <c r="E196" s="96">
        <v>427</v>
      </c>
      <c r="F196" s="96">
        <v>324</v>
      </c>
      <c r="G196" s="96">
        <v>428</v>
      </c>
      <c r="H196" s="96">
        <v>400</v>
      </c>
      <c r="I196" s="96">
        <v>400</v>
      </c>
      <c r="J196" s="96">
        <v>400</v>
      </c>
      <c r="K196" s="96">
        <v>400</v>
      </c>
      <c r="L196" s="96">
        <v>400</v>
      </c>
    </row>
    <row r="199" spans="1:12" x14ac:dyDescent="0.3">
      <c r="A199" s="4" t="s">
        <v>140</v>
      </c>
      <c r="B199" s="5"/>
      <c r="C199" s="4"/>
      <c r="D199" s="6" t="s">
        <v>2</v>
      </c>
      <c r="E199" s="6" t="s">
        <v>2</v>
      </c>
      <c r="F199" s="6" t="s">
        <v>2</v>
      </c>
      <c r="G199" s="6" t="s">
        <v>2</v>
      </c>
      <c r="H199" s="6" t="s">
        <v>2</v>
      </c>
      <c r="I199" s="6" t="s">
        <v>2</v>
      </c>
      <c r="J199" s="6" t="s">
        <v>2</v>
      </c>
      <c r="K199" s="6" t="s">
        <v>2</v>
      </c>
      <c r="L199" s="6" t="s">
        <v>2</v>
      </c>
    </row>
    <row r="200" spans="1:12" x14ac:dyDescent="0.3">
      <c r="A200" s="7" t="s">
        <v>3</v>
      </c>
      <c r="B200" s="8" t="s">
        <v>4</v>
      </c>
      <c r="C200" s="8"/>
      <c r="D200" s="10" t="s">
        <v>5</v>
      </c>
      <c r="E200" s="11" t="s">
        <v>5</v>
      </c>
      <c r="F200" s="11" t="s">
        <v>5</v>
      </c>
      <c r="G200" s="11" t="s">
        <v>5</v>
      </c>
      <c r="H200" s="9" t="s">
        <v>118</v>
      </c>
      <c r="I200" s="9" t="s">
        <v>131</v>
      </c>
      <c r="J200" s="10" t="s">
        <v>6</v>
      </c>
      <c r="K200" s="10" t="s">
        <v>6</v>
      </c>
      <c r="L200" s="10" t="s">
        <v>6</v>
      </c>
    </row>
    <row r="201" spans="1:12" x14ac:dyDescent="0.3">
      <c r="A201" s="12"/>
      <c r="B201" s="13"/>
      <c r="C201" s="13"/>
      <c r="D201" s="15">
        <v>2020</v>
      </c>
      <c r="E201" s="16">
        <v>2021</v>
      </c>
      <c r="F201" s="16">
        <v>2022</v>
      </c>
      <c r="G201" s="16">
        <v>2023</v>
      </c>
      <c r="H201" s="14">
        <v>2024</v>
      </c>
      <c r="I201" s="14">
        <v>2024</v>
      </c>
      <c r="J201" s="15">
        <v>2025</v>
      </c>
      <c r="K201" s="15">
        <v>2026</v>
      </c>
      <c r="L201" s="15">
        <v>2027</v>
      </c>
    </row>
    <row r="202" spans="1:12" x14ac:dyDescent="0.3">
      <c r="A202" s="17">
        <v>41</v>
      </c>
      <c r="B202" s="18">
        <v>223002</v>
      </c>
      <c r="C202" s="18" t="s">
        <v>7</v>
      </c>
      <c r="D202" s="19">
        <v>5792</v>
      </c>
      <c r="E202" s="20">
        <v>7921</v>
      </c>
      <c r="F202" s="20">
        <v>8737</v>
      </c>
      <c r="G202" s="20">
        <v>6165</v>
      </c>
      <c r="H202" s="106">
        <v>12075</v>
      </c>
      <c r="I202" s="106">
        <v>0</v>
      </c>
      <c r="J202" s="106">
        <v>34500</v>
      </c>
      <c r="K202" s="106">
        <v>34500</v>
      </c>
      <c r="L202" s="106">
        <v>34500</v>
      </c>
    </row>
    <row r="203" spans="1:12" x14ac:dyDescent="0.3">
      <c r="A203" s="21" t="s">
        <v>9</v>
      </c>
      <c r="B203" s="21">
        <v>223003</v>
      </c>
      <c r="C203" s="18" t="s">
        <v>10</v>
      </c>
      <c r="D203" s="19"/>
      <c r="E203" s="20"/>
      <c r="F203" s="20"/>
      <c r="G203" s="20"/>
      <c r="H203" s="106"/>
      <c r="I203" s="106">
        <v>0</v>
      </c>
      <c r="J203" s="106">
        <v>1500</v>
      </c>
      <c r="K203" s="106">
        <v>1500</v>
      </c>
      <c r="L203" s="106">
        <v>1500</v>
      </c>
    </row>
    <row r="204" spans="1:12" x14ac:dyDescent="0.3">
      <c r="A204" s="21">
        <v>41</v>
      </c>
      <c r="B204" s="21">
        <v>223003</v>
      </c>
      <c r="C204" s="18" t="s">
        <v>11</v>
      </c>
      <c r="D204" s="19"/>
      <c r="E204" s="20"/>
      <c r="F204" s="20"/>
      <c r="G204" s="20"/>
      <c r="H204" s="106"/>
      <c r="I204" s="106">
        <v>0</v>
      </c>
      <c r="J204" s="106"/>
      <c r="K204" s="106"/>
      <c r="L204" s="106"/>
    </row>
    <row r="205" spans="1:12" x14ac:dyDescent="0.3">
      <c r="A205" s="21">
        <v>41</v>
      </c>
      <c r="B205" s="18">
        <v>292012</v>
      </c>
      <c r="C205" s="18" t="s">
        <v>12</v>
      </c>
      <c r="D205" s="19">
        <v>642</v>
      </c>
      <c r="E205" s="20">
        <v>21</v>
      </c>
      <c r="F205" s="20"/>
      <c r="G205" s="20">
        <v>480</v>
      </c>
      <c r="H205" s="106"/>
      <c r="I205" s="106">
        <v>0</v>
      </c>
      <c r="J205" s="106"/>
      <c r="K205" s="106"/>
      <c r="L205" s="106"/>
    </row>
    <row r="206" spans="1:12" x14ac:dyDescent="0.3">
      <c r="A206" s="21">
        <v>111</v>
      </c>
      <c r="B206" s="18">
        <v>312001</v>
      </c>
      <c r="C206" s="18" t="s">
        <v>15</v>
      </c>
      <c r="D206" s="19">
        <v>15754</v>
      </c>
      <c r="E206" s="20"/>
      <c r="F206" s="20"/>
      <c r="G206" s="20"/>
      <c r="H206" s="106"/>
      <c r="I206" s="106">
        <v>0</v>
      </c>
      <c r="J206" s="106"/>
      <c r="K206" s="106"/>
      <c r="L206" s="106"/>
    </row>
    <row r="207" spans="1:12" x14ac:dyDescent="0.3">
      <c r="A207" s="22"/>
      <c r="B207" s="23"/>
      <c r="C207" s="23" t="s">
        <v>16</v>
      </c>
      <c r="D207" s="24">
        <f t="shared" ref="D207:E207" si="63">SUM(D202:D206)</f>
        <v>22188</v>
      </c>
      <c r="E207" s="24">
        <f t="shared" si="63"/>
        <v>7942</v>
      </c>
      <c r="F207" s="24">
        <f>SUM(F202:F206)</f>
        <v>8737</v>
      </c>
      <c r="G207" s="24">
        <f>SUM(G202:G206)</f>
        <v>6645</v>
      </c>
      <c r="H207" s="24">
        <f>SUM(H202:H206)</f>
        <v>12075</v>
      </c>
      <c r="I207" s="24">
        <f>SUM(I202:I206)</f>
        <v>0</v>
      </c>
      <c r="J207" s="24">
        <f t="shared" ref="J207" si="64">SUM(J202:J206)</f>
        <v>36000</v>
      </c>
      <c r="K207" s="24">
        <f t="shared" ref="K207:L207" si="65">SUM(K202:K206)</f>
        <v>36000</v>
      </c>
      <c r="L207" s="24">
        <f t="shared" si="65"/>
        <v>36000</v>
      </c>
    </row>
    <row r="209" spans="1:12" x14ac:dyDescent="0.3">
      <c r="A209" s="108"/>
      <c r="B209" s="109"/>
      <c r="C209" s="108"/>
      <c r="D209" s="110"/>
      <c r="E209" s="110"/>
      <c r="F209" s="110"/>
      <c r="G209" s="110"/>
      <c r="H209" s="110"/>
      <c r="I209" s="110"/>
      <c r="J209" s="110"/>
      <c r="K209" s="110"/>
      <c r="L209" s="110"/>
    </row>
    <row r="210" spans="1:12" x14ac:dyDescent="0.3">
      <c r="A210" s="2"/>
      <c r="B210" s="25"/>
      <c r="C210" s="25"/>
      <c r="D210" s="26"/>
      <c r="E210" s="26"/>
      <c r="F210" s="26"/>
      <c r="G210" s="26"/>
      <c r="H210" s="26"/>
      <c r="I210" s="26"/>
      <c r="J210" s="26"/>
      <c r="K210" s="26"/>
      <c r="L210" s="26"/>
    </row>
    <row r="211" spans="1:12" x14ac:dyDescent="0.3">
      <c r="A211" s="2"/>
      <c r="B211" s="25"/>
      <c r="C211" s="25"/>
      <c r="D211" s="26"/>
      <c r="E211" s="26"/>
      <c r="F211" s="26"/>
      <c r="G211" s="26"/>
      <c r="H211" s="26"/>
      <c r="I211" s="26"/>
      <c r="J211" s="26"/>
      <c r="K211" s="26"/>
      <c r="L211" s="26"/>
    </row>
    <row r="212" spans="1:12" x14ac:dyDescent="0.3">
      <c r="A212" s="7" t="s">
        <v>3</v>
      </c>
      <c r="B212" s="32" t="s">
        <v>18</v>
      </c>
      <c r="C212" s="33"/>
      <c r="D212" s="10" t="s">
        <v>5</v>
      </c>
      <c r="E212" s="11" t="s">
        <v>5</v>
      </c>
      <c r="F212" s="11" t="s">
        <v>5</v>
      </c>
      <c r="G212" s="11" t="s">
        <v>5</v>
      </c>
      <c r="H212" s="9" t="s">
        <v>118</v>
      </c>
      <c r="I212" s="9" t="s">
        <v>131</v>
      </c>
      <c r="J212" s="10" t="s">
        <v>6</v>
      </c>
      <c r="K212" s="10" t="s">
        <v>6</v>
      </c>
      <c r="L212" s="10" t="s">
        <v>6</v>
      </c>
    </row>
    <row r="213" spans="1:12" x14ac:dyDescent="0.3">
      <c r="A213" s="12"/>
      <c r="B213" s="34"/>
      <c r="C213" s="35"/>
      <c r="D213" s="15">
        <v>2020</v>
      </c>
      <c r="E213" s="16">
        <v>2021</v>
      </c>
      <c r="F213" s="16">
        <v>2022</v>
      </c>
      <c r="G213" s="16">
        <v>2023</v>
      </c>
      <c r="H213" s="14">
        <v>2024</v>
      </c>
      <c r="I213" s="14">
        <v>2024</v>
      </c>
      <c r="J213" s="15">
        <v>2025</v>
      </c>
      <c r="K213" s="15">
        <v>2026</v>
      </c>
      <c r="L213" s="15">
        <v>2027</v>
      </c>
    </row>
    <row r="214" spans="1:12" x14ac:dyDescent="0.3">
      <c r="A214" s="30"/>
      <c r="B214" s="111" t="s">
        <v>142</v>
      </c>
      <c r="C214" s="112"/>
      <c r="D214" s="47" t="e">
        <f t="shared" ref="D214:E214" si="66">D215+D231</f>
        <v>#VALUE!</v>
      </c>
      <c r="E214" s="47" t="e">
        <f t="shared" si="66"/>
        <v>#VALUE!</v>
      </c>
      <c r="F214" s="47"/>
      <c r="G214" s="47"/>
      <c r="H214" s="47"/>
      <c r="I214" s="47">
        <f>SUM(I215)</f>
        <v>86485</v>
      </c>
      <c r="J214" s="47">
        <f>J215+J231</f>
        <v>362880</v>
      </c>
      <c r="K214" s="47">
        <f>K215+K231</f>
        <v>362880</v>
      </c>
      <c r="L214" s="47">
        <f>L215+L231</f>
        <v>362880</v>
      </c>
    </row>
    <row r="215" spans="1:12" x14ac:dyDescent="0.3">
      <c r="A215" s="44">
        <v>41</v>
      </c>
      <c r="B215" s="45" t="s">
        <v>141</v>
      </c>
      <c r="C215" s="45"/>
      <c r="D215" s="46">
        <f>D221+D224+D225</f>
        <v>306767</v>
      </c>
      <c r="E215" s="46">
        <f t="shared" ref="E215" si="67">E221+E224+E225</f>
        <v>326172</v>
      </c>
      <c r="F215" s="46"/>
      <c r="G215" s="46"/>
      <c r="H215" s="46"/>
      <c r="I215" s="46">
        <f>I221+I224+I225</f>
        <v>86485</v>
      </c>
      <c r="J215" s="46">
        <f>J221+J224+J225</f>
        <v>286100</v>
      </c>
      <c r="K215" s="46">
        <f>K221+K224+K225</f>
        <v>286100</v>
      </c>
      <c r="L215" s="46">
        <f>L221+L224+L225</f>
        <v>286100</v>
      </c>
    </row>
    <row r="216" spans="1:12" x14ac:dyDescent="0.3">
      <c r="A216" s="31"/>
      <c r="B216" s="31" t="s">
        <v>30</v>
      </c>
      <c r="C216" s="31" t="s">
        <v>23</v>
      </c>
      <c r="D216" s="39"/>
      <c r="E216" s="39"/>
      <c r="F216" s="39"/>
      <c r="G216" s="39"/>
      <c r="H216" s="39"/>
      <c r="I216" s="39">
        <v>86485</v>
      </c>
      <c r="J216" s="39">
        <v>0</v>
      </c>
      <c r="K216" s="39">
        <v>0</v>
      </c>
      <c r="L216" s="39">
        <v>0</v>
      </c>
    </row>
    <row r="217" spans="1:12" x14ac:dyDescent="0.3">
      <c r="A217" s="31"/>
      <c r="B217" s="31"/>
      <c r="C217" s="31" t="s">
        <v>24</v>
      </c>
      <c r="D217" s="39"/>
      <c r="E217" s="39"/>
      <c r="F217" s="39"/>
      <c r="G217" s="39"/>
      <c r="H217" s="39"/>
      <c r="I217" s="39"/>
      <c r="J217" s="39">
        <v>34500</v>
      </c>
      <c r="K217" s="39">
        <v>34500</v>
      </c>
      <c r="L217" s="39">
        <v>34500</v>
      </c>
    </row>
    <row r="218" spans="1:12" x14ac:dyDescent="0.3">
      <c r="A218" s="31"/>
      <c r="B218" s="31"/>
      <c r="C218" s="31" t="s">
        <v>149</v>
      </c>
      <c r="D218" s="39"/>
      <c r="E218" s="39"/>
      <c r="F218" s="39"/>
      <c r="G218" s="39"/>
      <c r="H218" s="39"/>
      <c r="I218" s="39"/>
      <c r="J218" s="39">
        <v>251600</v>
      </c>
      <c r="K218" s="39">
        <v>251600</v>
      </c>
      <c r="L218" s="39">
        <v>251600</v>
      </c>
    </row>
    <row r="219" spans="1:12" x14ac:dyDescent="0.3">
      <c r="A219" s="31">
        <v>41</v>
      </c>
      <c r="B219" s="31">
        <v>610</v>
      </c>
      <c r="C219" s="31" t="s">
        <v>20</v>
      </c>
      <c r="D219" s="39">
        <v>188777</v>
      </c>
      <c r="E219" s="39">
        <v>190655</v>
      </c>
      <c r="F219" s="39"/>
      <c r="G219" s="39"/>
      <c r="H219" s="39"/>
      <c r="I219" s="39">
        <v>48200</v>
      </c>
      <c r="J219" s="39">
        <v>159170</v>
      </c>
      <c r="K219" s="39">
        <v>159170</v>
      </c>
      <c r="L219" s="39">
        <v>159170</v>
      </c>
    </row>
    <row r="220" spans="1:12" x14ac:dyDescent="0.3">
      <c r="A220" s="31">
        <v>41</v>
      </c>
      <c r="B220" s="31">
        <v>620</v>
      </c>
      <c r="C220" s="31" t="s">
        <v>21</v>
      </c>
      <c r="D220" s="39">
        <v>61267</v>
      </c>
      <c r="E220" s="39">
        <v>67366</v>
      </c>
      <c r="F220" s="39"/>
      <c r="G220" s="39"/>
      <c r="H220" s="39"/>
      <c r="I220" s="39">
        <v>17256</v>
      </c>
      <c r="J220" s="39">
        <v>55630</v>
      </c>
      <c r="K220" s="39">
        <v>55630</v>
      </c>
      <c r="L220" s="39">
        <v>55630</v>
      </c>
    </row>
    <row r="221" spans="1:12" x14ac:dyDescent="0.3">
      <c r="A221" s="31"/>
      <c r="B221" s="41"/>
      <c r="C221" s="41" t="s">
        <v>128</v>
      </c>
      <c r="D221" s="84">
        <f>SUM(D219:D220)</f>
        <v>250044</v>
      </c>
      <c r="E221" s="84">
        <f t="shared" ref="E221" si="68">SUM(E219:E220)</f>
        <v>258021</v>
      </c>
      <c r="F221" s="84"/>
      <c r="G221" s="84"/>
      <c r="H221" s="84"/>
      <c r="I221" s="84">
        <f>SUM(I219:I220)</f>
        <v>65456</v>
      </c>
      <c r="J221" s="84">
        <f>SUM(J219:J220)</f>
        <v>214800</v>
      </c>
      <c r="K221" s="84">
        <f>SUM(K219:K220)</f>
        <v>214800</v>
      </c>
      <c r="L221" s="84">
        <f>SUM(L219:L220)</f>
        <v>214800</v>
      </c>
    </row>
    <row r="222" spans="1:12" x14ac:dyDescent="0.3">
      <c r="A222" s="31">
        <v>41</v>
      </c>
      <c r="B222" s="31">
        <v>630</v>
      </c>
      <c r="C222" s="31" t="s">
        <v>25</v>
      </c>
      <c r="D222" s="39">
        <v>55813</v>
      </c>
      <c r="E222" s="39">
        <v>66550</v>
      </c>
      <c r="F222" s="39"/>
      <c r="G222" s="39"/>
      <c r="H222" s="39"/>
      <c r="I222" s="39">
        <v>21029</v>
      </c>
      <c r="J222" s="39">
        <v>34776</v>
      </c>
      <c r="K222" s="39">
        <v>34776</v>
      </c>
      <c r="L222" s="39">
        <v>34776</v>
      </c>
    </row>
    <row r="223" spans="1:12" x14ac:dyDescent="0.3">
      <c r="A223" s="31">
        <v>41</v>
      </c>
      <c r="B223" s="31">
        <v>630</v>
      </c>
      <c r="C223" s="31" t="s">
        <v>125</v>
      </c>
      <c r="D223" s="39"/>
      <c r="E223" s="39"/>
      <c r="F223" s="39"/>
      <c r="G223" s="39"/>
      <c r="H223" s="39"/>
      <c r="I223" s="39"/>
      <c r="J223" s="39">
        <v>34500</v>
      </c>
      <c r="K223" s="39">
        <v>34500</v>
      </c>
      <c r="L223" s="39">
        <v>34500</v>
      </c>
    </row>
    <row r="224" spans="1:12" x14ac:dyDescent="0.3">
      <c r="A224" s="31"/>
      <c r="B224" s="31">
        <v>630</v>
      </c>
      <c r="C224" s="31" t="s">
        <v>110</v>
      </c>
      <c r="D224" s="46">
        <f>SUM(D222:D223)</f>
        <v>55813</v>
      </c>
      <c r="E224" s="46">
        <f t="shared" ref="E224" si="69">SUM(E222:E223)</f>
        <v>66550</v>
      </c>
      <c r="F224" s="46"/>
      <c r="G224" s="46"/>
      <c r="H224" s="46"/>
      <c r="I224" s="46">
        <f>SUM(I222:I223)</f>
        <v>21029</v>
      </c>
      <c r="J224" s="46">
        <f>SUM(J222:J223)</f>
        <v>69276</v>
      </c>
      <c r="K224" s="46">
        <f>SUM(K222:K223)</f>
        <v>69276</v>
      </c>
      <c r="L224" s="46">
        <f>SUM(L222:L223)</f>
        <v>69276</v>
      </c>
    </row>
    <row r="225" spans="1:12" x14ac:dyDescent="0.3">
      <c r="A225" s="31">
        <v>41</v>
      </c>
      <c r="B225" s="31">
        <v>640</v>
      </c>
      <c r="C225" s="31" t="s">
        <v>26</v>
      </c>
      <c r="D225" s="39">
        <v>910</v>
      </c>
      <c r="E225" s="39">
        <v>1601</v>
      </c>
      <c r="F225" s="39"/>
      <c r="G225" s="39"/>
      <c r="H225" s="39"/>
      <c r="I225" s="39"/>
      <c r="J225" s="39">
        <v>2024</v>
      </c>
      <c r="K225" s="39">
        <v>2024</v>
      </c>
      <c r="L225" s="39">
        <v>2024</v>
      </c>
    </row>
    <row r="226" spans="1:12" x14ac:dyDescent="0.3">
      <c r="A226" s="2"/>
      <c r="B226" s="25"/>
      <c r="C226" s="25"/>
      <c r="D226" s="26"/>
      <c r="E226" s="26"/>
      <c r="F226" s="26"/>
      <c r="G226" s="26"/>
    </row>
    <row r="227" spans="1:12" x14ac:dyDescent="0.3">
      <c r="A227" s="27"/>
      <c r="B227" s="28"/>
      <c r="C227" s="28" t="s">
        <v>17</v>
      </c>
      <c r="D227" s="29"/>
      <c r="E227" s="29"/>
      <c r="F227" s="29"/>
      <c r="G227" s="29"/>
      <c r="H227" s="27"/>
      <c r="I227" s="27"/>
      <c r="J227" s="27"/>
      <c r="K227" s="27"/>
      <c r="L227" s="27"/>
    </row>
    <row r="229" spans="1:12" x14ac:dyDescent="0.3">
      <c r="A229" s="7" t="s">
        <v>3</v>
      </c>
      <c r="B229" s="32" t="s">
        <v>18</v>
      </c>
      <c r="C229" s="33"/>
      <c r="D229" s="10" t="s">
        <v>5</v>
      </c>
      <c r="E229" s="11" t="s">
        <v>5</v>
      </c>
      <c r="F229" s="11" t="s">
        <v>5</v>
      </c>
      <c r="G229" s="11" t="s">
        <v>5</v>
      </c>
      <c r="H229" s="9" t="s">
        <v>118</v>
      </c>
      <c r="I229" s="9" t="s">
        <v>131</v>
      </c>
      <c r="J229" s="10" t="s">
        <v>6</v>
      </c>
      <c r="K229" s="10" t="s">
        <v>6</v>
      </c>
      <c r="L229" s="10" t="s">
        <v>6</v>
      </c>
    </row>
    <row r="230" spans="1:12" x14ac:dyDescent="0.3">
      <c r="A230" s="12"/>
      <c r="B230" s="34"/>
      <c r="C230" s="35"/>
      <c r="D230" s="15">
        <v>2020</v>
      </c>
      <c r="E230" s="16">
        <v>2021</v>
      </c>
      <c r="F230" s="16">
        <v>2022</v>
      </c>
      <c r="G230" s="16">
        <v>2023</v>
      </c>
      <c r="H230" s="14">
        <v>2024</v>
      </c>
      <c r="I230" s="14">
        <v>2024</v>
      </c>
      <c r="J230" s="15">
        <v>2025</v>
      </c>
      <c r="K230" s="15">
        <v>2026</v>
      </c>
      <c r="L230" s="15">
        <v>2027</v>
      </c>
    </row>
    <row r="231" spans="1:12" x14ac:dyDescent="0.3">
      <c r="A231" s="30"/>
      <c r="B231" s="36" t="s">
        <v>134</v>
      </c>
      <c r="C231" s="37"/>
      <c r="D231" s="43" t="e">
        <f t="shared" ref="D231:E231" si="70">D232+D250</f>
        <v>#VALUE!</v>
      </c>
      <c r="E231" s="100" t="e">
        <f t="shared" si="70"/>
        <v>#VALUE!</v>
      </c>
      <c r="F231" s="100"/>
      <c r="G231" s="100"/>
      <c r="H231" s="100">
        <v>0</v>
      </c>
      <c r="I231" s="100">
        <f>I237+I241+I242</f>
        <v>38819</v>
      </c>
      <c r="J231" s="100">
        <f>SUM(J232)</f>
        <v>76780</v>
      </c>
      <c r="K231" s="100">
        <f>SUM(K232)</f>
        <v>76780</v>
      </c>
      <c r="L231" s="100">
        <f>SUM(L232)</f>
        <v>76780</v>
      </c>
    </row>
    <row r="232" spans="1:12" x14ac:dyDescent="0.3">
      <c r="A232" s="44">
        <v>41</v>
      </c>
      <c r="B232" s="45" t="s">
        <v>144</v>
      </c>
      <c r="C232" s="45"/>
      <c r="D232" s="46">
        <f>D237+D241+D242</f>
        <v>231421</v>
      </c>
      <c r="E232" s="46">
        <f t="shared" ref="E232" si="71">E237+E241+E242</f>
        <v>242710</v>
      </c>
      <c r="F232" s="46"/>
      <c r="G232" s="46"/>
      <c r="H232" s="46"/>
      <c r="I232" s="46"/>
      <c r="J232" s="46">
        <f>J237+J241+J242</f>
        <v>76780</v>
      </c>
      <c r="K232" s="46">
        <f>K237+K241+K242</f>
        <v>76780</v>
      </c>
      <c r="L232" s="46">
        <f>L237+L241+L242</f>
        <v>76780</v>
      </c>
    </row>
    <row r="233" spans="1:12" x14ac:dyDescent="0.3">
      <c r="A233" s="31"/>
      <c r="B233" s="31" t="s">
        <v>30</v>
      </c>
      <c r="C233" s="31" t="s">
        <v>23</v>
      </c>
      <c r="D233" s="39"/>
      <c r="E233" s="39"/>
      <c r="F233" s="39"/>
      <c r="G233" s="39"/>
      <c r="H233" s="39"/>
      <c r="I233" s="39">
        <v>38319</v>
      </c>
      <c r="J233" s="39">
        <v>75280</v>
      </c>
      <c r="K233" s="39">
        <v>75280</v>
      </c>
      <c r="L233" s="39">
        <v>75280</v>
      </c>
    </row>
    <row r="234" spans="1:12" x14ac:dyDescent="0.3">
      <c r="A234" s="31"/>
      <c r="B234" s="31"/>
      <c r="C234" s="31" t="s">
        <v>24</v>
      </c>
      <c r="D234" s="39"/>
      <c r="E234" s="39"/>
      <c r="F234" s="39"/>
      <c r="G234" s="39"/>
      <c r="H234" s="39"/>
      <c r="I234" s="39"/>
      <c r="J234" s="39">
        <v>1500</v>
      </c>
      <c r="K234" s="39">
        <v>1500</v>
      </c>
      <c r="L234" s="39">
        <v>1500</v>
      </c>
    </row>
    <row r="235" spans="1:12" x14ac:dyDescent="0.3">
      <c r="A235" s="31">
        <v>41</v>
      </c>
      <c r="B235" s="31">
        <v>610</v>
      </c>
      <c r="C235" s="31" t="s">
        <v>20</v>
      </c>
      <c r="D235" s="39">
        <v>132421</v>
      </c>
      <c r="E235" s="39">
        <v>135793</v>
      </c>
      <c r="F235" s="39"/>
      <c r="G235" s="39"/>
      <c r="H235" s="39"/>
      <c r="I235" s="39">
        <v>15800</v>
      </c>
      <c r="J235" s="39">
        <v>52982</v>
      </c>
      <c r="K235" s="39">
        <v>52982</v>
      </c>
      <c r="L235" s="39">
        <v>52982</v>
      </c>
    </row>
    <row r="236" spans="1:12" x14ac:dyDescent="0.3">
      <c r="A236" s="31">
        <v>41</v>
      </c>
      <c r="B236" s="31">
        <v>620</v>
      </c>
      <c r="C236" s="31" t="s">
        <v>21</v>
      </c>
      <c r="D236" s="39">
        <v>44284</v>
      </c>
      <c r="E236" s="39">
        <v>48599</v>
      </c>
      <c r="F236" s="39"/>
      <c r="G236" s="39"/>
      <c r="H236" s="39"/>
      <c r="I236" s="39">
        <v>5837</v>
      </c>
      <c r="J236" s="39">
        <v>18518</v>
      </c>
      <c r="K236" s="39">
        <v>18518</v>
      </c>
      <c r="L236" s="39">
        <v>18518</v>
      </c>
    </row>
    <row r="237" spans="1:12" x14ac:dyDescent="0.3">
      <c r="A237" s="31"/>
      <c r="B237" s="48"/>
      <c r="C237" s="48" t="s">
        <v>22</v>
      </c>
      <c r="D237" s="93">
        <f>SUM(D235:D236)</f>
        <v>176705</v>
      </c>
      <c r="E237" s="93">
        <f t="shared" ref="E237" si="72">SUM(E235:E236)</f>
        <v>184392</v>
      </c>
      <c r="F237" s="93"/>
      <c r="G237" s="93"/>
      <c r="H237" s="93"/>
      <c r="I237" s="93">
        <f>SUM(I235:I236)</f>
        <v>21637</v>
      </c>
      <c r="J237" s="93">
        <f>SUM(J235:J236)</f>
        <v>71500</v>
      </c>
      <c r="K237" s="93">
        <f>SUM(K235:K236)</f>
        <v>71500</v>
      </c>
      <c r="L237" s="93">
        <f>SUM(L235:L236)</f>
        <v>71500</v>
      </c>
    </row>
    <row r="238" spans="1:12" x14ac:dyDescent="0.3">
      <c r="A238" s="31">
        <v>41</v>
      </c>
      <c r="B238" s="31">
        <v>630</v>
      </c>
      <c r="C238" s="31" t="s">
        <v>124</v>
      </c>
      <c r="D238" s="39">
        <v>54536</v>
      </c>
      <c r="E238" s="39">
        <v>58217</v>
      </c>
      <c r="F238" s="39"/>
      <c r="G238" s="39"/>
      <c r="H238" s="39"/>
      <c r="I238" s="39">
        <v>17182</v>
      </c>
      <c r="J238" s="39">
        <v>1756</v>
      </c>
      <c r="K238" s="39">
        <v>1756</v>
      </c>
      <c r="L238" s="39">
        <v>1756</v>
      </c>
    </row>
    <row r="239" spans="1:12" x14ac:dyDescent="0.3">
      <c r="A239" s="31" t="s">
        <v>9</v>
      </c>
      <c r="B239" s="31">
        <v>630</v>
      </c>
      <c r="C239" s="31" t="s">
        <v>25</v>
      </c>
      <c r="D239" s="39"/>
      <c r="E239" s="39"/>
      <c r="F239" s="39"/>
      <c r="G239" s="39"/>
      <c r="H239" s="39"/>
      <c r="I239" s="39"/>
      <c r="J239" s="39">
        <v>1500</v>
      </c>
      <c r="K239" s="39">
        <v>1500</v>
      </c>
      <c r="L239" s="39">
        <v>1500</v>
      </c>
    </row>
    <row r="240" spans="1:12" x14ac:dyDescent="0.3">
      <c r="A240" s="31" t="s">
        <v>109</v>
      </c>
      <c r="B240" s="31"/>
      <c r="C240" s="31"/>
      <c r="D240" s="39"/>
      <c r="E240" s="39"/>
      <c r="F240" s="39"/>
      <c r="G240" s="39"/>
      <c r="H240" s="39"/>
      <c r="I240" s="39"/>
      <c r="J240" s="39"/>
      <c r="K240" s="39"/>
      <c r="L240" s="39"/>
    </row>
    <row r="241" spans="1:12" x14ac:dyDescent="0.3">
      <c r="A241" s="31"/>
      <c r="B241" s="44">
        <v>630</v>
      </c>
      <c r="C241" s="44" t="s">
        <v>115</v>
      </c>
      <c r="D241" s="46">
        <f>SUM(D238:D240)</f>
        <v>54536</v>
      </c>
      <c r="E241" s="46">
        <f t="shared" ref="E241" si="73">SUM(E238:E240)</f>
        <v>58217</v>
      </c>
      <c r="F241" s="46"/>
      <c r="G241" s="46"/>
      <c r="H241" s="46"/>
      <c r="I241" s="46">
        <f>SUM(I238:I240)</f>
        <v>17182</v>
      </c>
      <c r="J241" s="46">
        <f>SUM(J238:J240)</f>
        <v>3256</v>
      </c>
      <c r="K241" s="46">
        <f>SUM(K238:K240)</f>
        <v>3256</v>
      </c>
      <c r="L241" s="46">
        <f>SUM(L238:L240)</f>
        <v>3256</v>
      </c>
    </row>
    <row r="242" spans="1:12" x14ac:dyDescent="0.3">
      <c r="A242" s="44">
        <v>41</v>
      </c>
      <c r="B242" s="44">
        <v>640</v>
      </c>
      <c r="C242" s="44" t="s">
        <v>26</v>
      </c>
      <c r="D242" s="46">
        <v>180</v>
      </c>
      <c r="E242" s="46">
        <v>101</v>
      </c>
      <c r="F242" s="46"/>
      <c r="G242" s="46"/>
      <c r="H242" s="46"/>
      <c r="I242" s="46">
        <v>0</v>
      </c>
      <c r="J242" s="46">
        <v>2024</v>
      </c>
      <c r="K242" s="46">
        <v>2024</v>
      </c>
      <c r="L242" s="46">
        <v>2024</v>
      </c>
    </row>
    <row r="244" spans="1:12" x14ac:dyDescent="0.3">
      <c r="C244" s="41" t="s">
        <v>32</v>
      </c>
      <c r="D244" s="41"/>
      <c r="E244" s="41"/>
      <c r="F244" s="41"/>
      <c r="G244" s="41"/>
      <c r="H244" s="41"/>
      <c r="I244" s="41"/>
      <c r="J244" s="41"/>
      <c r="K244" s="41"/>
      <c r="L244" s="41"/>
    </row>
    <row r="245" spans="1:12" x14ac:dyDescent="0.3">
      <c r="C245" s="31" t="s">
        <v>135</v>
      </c>
      <c r="D245" s="40">
        <f>D209</f>
        <v>0</v>
      </c>
      <c r="E245" s="40">
        <f>E209</f>
        <v>0</v>
      </c>
      <c r="F245" s="40"/>
      <c r="G245" s="40"/>
      <c r="H245" s="40"/>
      <c r="I245" s="40">
        <f>I214</f>
        <v>86485</v>
      </c>
      <c r="J245" s="40">
        <f>J215</f>
        <v>286100</v>
      </c>
      <c r="K245" s="40">
        <f>K215</f>
        <v>286100</v>
      </c>
      <c r="L245" s="40">
        <f>L215</f>
        <v>286100</v>
      </c>
    </row>
    <row r="246" spans="1:12" x14ac:dyDescent="0.3">
      <c r="C246" s="31" t="s">
        <v>136</v>
      </c>
      <c r="D246" s="40">
        <f>D230</f>
        <v>2020</v>
      </c>
      <c r="E246" s="40">
        <f t="shared" ref="E246" si="74">E230</f>
        <v>2021</v>
      </c>
      <c r="F246" s="40"/>
      <c r="G246" s="40"/>
      <c r="H246" s="40"/>
      <c r="I246" s="40">
        <f>I231</f>
        <v>38819</v>
      </c>
      <c r="J246" s="40">
        <f>J231</f>
        <v>76780</v>
      </c>
      <c r="K246" s="40">
        <f>K231</f>
        <v>76780</v>
      </c>
      <c r="L246" s="40">
        <f>L231</f>
        <v>76780</v>
      </c>
    </row>
    <row r="247" spans="1:12" x14ac:dyDescent="0.3">
      <c r="C247" s="48" t="s">
        <v>35</v>
      </c>
      <c r="D247" s="49">
        <f>SUM(D245:D246)</f>
        <v>2020</v>
      </c>
      <c r="E247" s="49">
        <f t="shared" ref="E247" si="75">SUM(E245:E246)</f>
        <v>2021</v>
      </c>
      <c r="F247" s="49"/>
      <c r="G247" s="49"/>
      <c r="H247" s="49"/>
      <c r="I247" s="49">
        <f>SUM(I245:I246)</f>
        <v>125304</v>
      </c>
      <c r="J247" s="49">
        <f>SUM(J245:J246)</f>
        <v>362880</v>
      </c>
      <c r="K247" s="49">
        <f>SUM(K245:K246)</f>
        <v>362880</v>
      </c>
      <c r="L247" s="49">
        <f>SUM(L245:L246)</f>
        <v>362880</v>
      </c>
    </row>
    <row r="249" spans="1:12" x14ac:dyDescent="0.3">
      <c r="A249" s="4" t="s">
        <v>52</v>
      </c>
      <c r="B249" s="5"/>
      <c r="C249" s="4"/>
      <c r="D249" s="6" t="s">
        <v>2</v>
      </c>
      <c r="E249" s="6" t="s">
        <v>2</v>
      </c>
      <c r="F249" s="6" t="s">
        <v>2</v>
      </c>
      <c r="G249" s="6" t="s">
        <v>2</v>
      </c>
      <c r="H249" s="6" t="s">
        <v>2</v>
      </c>
      <c r="I249" s="6" t="s">
        <v>2</v>
      </c>
      <c r="J249" s="6" t="s">
        <v>2</v>
      </c>
      <c r="K249" s="6" t="s">
        <v>2</v>
      </c>
      <c r="L249" s="6" t="s">
        <v>2</v>
      </c>
    </row>
    <row r="250" spans="1:12" x14ac:dyDescent="0.3">
      <c r="A250" s="7" t="s">
        <v>3</v>
      </c>
      <c r="B250" s="8" t="s">
        <v>4</v>
      </c>
      <c r="C250" s="8"/>
      <c r="D250" s="10" t="s">
        <v>5</v>
      </c>
      <c r="E250" s="11" t="s">
        <v>5</v>
      </c>
      <c r="F250" s="11" t="s">
        <v>5</v>
      </c>
      <c r="G250" s="11" t="s">
        <v>5</v>
      </c>
      <c r="H250" s="9" t="s">
        <v>118</v>
      </c>
      <c r="I250" s="9" t="s">
        <v>131</v>
      </c>
      <c r="J250" s="10" t="s">
        <v>6</v>
      </c>
      <c r="K250" s="10" t="s">
        <v>6</v>
      </c>
      <c r="L250" s="10" t="s">
        <v>6</v>
      </c>
    </row>
    <row r="251" spans="1:12" x14ac:dyDescent="0.3">
      <c r="A251" s="12"/>
      <c r="B251" s="13"/>
      <c r="C251" s="13"/>
      <c r="D251" s="15">
        <v>2020</v>
      </c>
      <c r="E251" s="16">
        <v>2021</v>
      </c>
      <c r="F251" s="16">
        <v>2022</v>
      </c>
      <c r="G251" s="16">
        <v>2023</v>
      </c>
      <c r="H251" s="14">
        <v>2024</v>
      </c>
      <c r="I251" s="14">
        <v>2024</v>
      </c>
      <c r="J251" s="15">
        <v>2025</v>
      </c>
      <c r="K251" s="15">
        <v>2026</v>
      </c>
      <c r="L251" s="15">
        <v>2027</v>
      </c>
    </row>
    <row r="252" spans="1:12" x14ac:dyDescent="0.3">
      <c r="A252" s="17">
        <v>41</v>
      </c>
      <c r="B252" s="18">
        <v>223002</v>
      </c>
      <c r="C252" s="18" t="s">
        <v>7</v>
      </c>
      <c r="D252" s="19">
        <v>48137</v>
      </c>
      <c r="E252" s="20">
        <v>60409</v>
      </c>
      <c r="F252" s="20">
        <v>92678</v>
      </c>
      <c r="G252" s="20">
        <v>97136</v>
      </c>
      <c r="H252" s="106">
        <v>120000</v>
      </c>
      <c r="I252" s="106">
        <v>120000</v>
      </c>
      <c r="J252" s="107">
        <v>125000</v>
      </c>
      <c r="K252" s="107">
        <v>125000</v>
      </c>
      <c r="L252" s="107">
        <v>125000</v>
      </c>
    </row>
    <row r="253" spans="1:12" x14ac:dyDescent="0.3">
      <c r="A253" s="21" t="s">
        <v>9</v>
      </c>
      <c r="B253" s="21">
        <v>223003</v>
      </c>
      <c r="C253" s="18" t="s">
        <v>10</v>
      </c>
      <c r="D253" s="19"/>
      <c r="E253" s="20"/>
      <c r="F253" s="20"/>
      <c r="G253" s="20"/>
      <c r="H253" s="106"/>
      <c r="I253" s="106"/>
      <c r="J253" s="106"/>
      <c r="K253" s="106"/>
      <c r="L253" s="106"/>
    </row>
    <row r="254" spans="1:12" x14ac:dyDescent="0.3">
      <c r="A254" s="21">
        <v>41</v>
      </c>
      <c r="B254" s="21">
        <v>223003</v>
      </c>
      <c r="C254" s="18" t="s">
        <v>11</v>
      </c>
      <c r="D254" s="19"/>
      <c r="E254" s="20"/>
      <c r="F254" s="20"/>
      <c r="G254" s="20"/>
      <c r="H254" s="106"/>
      <c r="I254" s="106"/>
      <c r="J254" s="106"/>
      <c r="K254" s="106"/>
      <c r="L254" s="106"/>
    </row>
    <row r="255" spans="1:12" x14ac:dyDescent="0.3">
      <c r="A255" s="21">
        <v>41</v>
      </c>
      <c r="B255" s="18">
        <v>292012</v>
      </c>
      <c r="C255" s="18" t="s">
        <v>12</v>
      </c>
      <c r="D255" s="19">
        <v>188</v>
      </c>
      <c r="E255" s="20">
        <v>1340</v>
      </c>
      <c r="F255" s="20"/>
      <c r="G255" s="20">
        <v>714</v>
      </c>
      <c r="H255" s="106"/>
      <c r="I255" s="106"/>
      <c r="J255" s="106"/>
      <c r="K255" s="106"/>
      <c r="L255" s="106"/>
    </row>
    <row r="256" spans="1:12" x14ac:dyDescent="0.3">
      <c r="A256" s="21">
        <v>111</v>
      </c>
      <c r="B256" s="18">
        <v>312001</v>
      </c>
      <c r="C256" s="18" t="s">
        <v>153</v>
      </c>
      <c r="D256" s="19">
        <v>0</v>
      </c>
      <c r="E256" s="20">
        <v>78345</v>
      </c>
      <c r="F256" s="20"/>
      <c r="G256" s="20"/>
      <c r="H256" s="106"/>
      <c r="I256" s="106"/>
      <c r="J256" s="106"/>
      <c r="K256" s="106"/>
      <c r="L256" s="106"/>
    </row>
    <row r="257" spans="1:12" x14ac:dyDescent="0.3">
      <c r="A257" s="22"/>
      <c r="B257" s="23"/>
      <c r="C257" s="23" t="s">
        <v>16</v>
      </c>
      <c r="D257" s="24">
        <f t="shared" ref="D257:J257" si="76">SUM(D252:D256)</f>
        <v>48325</v>
      </c>
      <c r="E257" s="24">
        <f t="shared" si="76"/>
        <v>140094</v>
      </c>
      <c r="F257" s="24">
        <f>SUM(F252:F256)</f>
        <v>92678</v>
      </c>
      <c r="G257" s="24">
        <f>SUM(G252:G256)</f>
        <v>97850</v>
      </c>
      <c r="H257" s="24">
        <f t="shared" si="76"/>
        <v>120000</v>
      </c>
      <c r="I257" s="24">
        <f t="shared" ref="I257" si="77">SUM(I252:I256)</f>
        <v>120000</v>
      </c>
      <c r="J257" s="24">
        <f t="shared" si="76"/>
        <v>125000</v>
      </c>
      <c r="K257" s="24">
        <f t="shared" ref="K257:L257" si="78">SUM(K252:K256)</f>
        <v>125000</v>
      </c>
      <c r="L257" s="24">
        <f t="shared" si="78"/>
        <v>125000</v>
      </c>
    </row>
    <row r="258" spans="1:12" x14ac:dyDescent="0.3">
      <c r="A258" s="2"/>
      <c r="B258" s="25"/>
      <c r="C258" s="25"/>
      <c r="D258" s="26"/>
      <c r="E258" s="26"/>
      <c r="F258" s="26"/>
      <c r="G258" s="26"/>
    </row>
    <row r="259" spans="1:12" x14ac:dyDescent="0.3">
      <c r="A259" s="27"/>
      <c r="B259" s="28"/>
      <c r="C259" s="28" t="s">
        <v>17</v>
      </c>
      <c r="D259" s="29"/>
      <c r="E259" s="29"/>
      <c r="F259" s="29"/>
      <c r="G259" s="29"/>
      <c r="H259" s="27"/>
      <c r="I259" s="27"/>
      <c r="J259" s="27"/>
      <c r="K259" s="27"/>
      <c r="L259" s="27"/>
    </row>
    <row r="261" spans="1:12" x14ac:dyDescent="0.3">
      <c r="A261" s="7" t="s">
        <v>3</v>
      </c>
      <c r="B261" s="32" t="s">
        <v>18</v>
      </c>
      <c r="C261" s="33"/>
      <c r="D261" s="10" t="s">
        <v>5</v>
      </c>
      <c r="E261" s="11" t="s">
        <v>5</v>
      </c>
      <c r="F261" s="11" t="s">
        <v>5</v>
      </c>
      <c r="G261" s="11" t="s">
        <v>5</v>
      </c>
      <c r="H261" s="9" t="s">
        <v>118</v>
      </c>
      <c r="I261" s="9" t="s">
        <v>131</v>
      </c>
      <c r="J261" s="10" t="s">
        <v>6</v>
      </c>
      <c r="K261" s="10" t="s">
        <v>6</v>
      </c>
      <c r="L261" s="10" t="s">
        <v>6</v>
      </c>
    </row>
    <row r="262" spans="1:12" x14ac:dyDescent="0.3">
      <c r="A262" s="12"/>
      <c r="B262" s="34"/>
      <c r="C262" s="35"/>
      <c r="D262" s="15">
        <v>2020</v>
      </c>
      <c r="E262" s="16">
        <v>2021</v>
      </c>
      <c r="F262" s="16">
        <v>2022</v>
      </c>
      <c r="G262" s="16">
        <v>2023</v>
      </c>
      <c r="H262" s="14">
        <v>2024</v>
      </c>
      <c r="I262" s="14">
        <v>2024</v>
      </c>
      <c r="J262" s="15">
        <v>2025</v>
      </c>
      <c r="K262" s="15">
        <v>2026</v>
      </c>
      <c r="L262" s="15">
        <v>2027</v>
      </c>
    </row>
    <row r="263" spans="1:12" x14ac:dyDescent="0.3">
      <c r="A263" s="44">
        <v>41</v>
      </c>
      <c r="B263" s="45" t="s">
        <v>52</v>
      </c>
      <c r="C263" s="45"/>
      <c r="D263" s="46">
        <f>D268+D271+D272</f>
        <v>542136</v>
      </c>
      <c r="E263" s="46">
        <f t="shared" ref="E263" si="79">E268+E271+E272</f>
        <v>664000</v>
      </c>
      <c r="F263" s="46">
        <f>F268+F271+F272</f>
        <v>677924</v>
      </c>
      <c r="G263" s="46">
        <f>G268+G271+G272</f>
        <v>780368</v>
      </c>
      <c r="H263" s="46">
        <f>H268+H269+H270+H272</f>
        <v>894535</v>
      </c>
      <c r="I263" s="46">
        <f>I268+I269+I270+I272</f>
        <v>894535</v>
      </c>
      <c r="J263" s="46">
        <f>J268+J271+J272</f>
        <v>901535</v>
      </c>
      <c r="K263" s="46">
        <f>K268+K271+K272</f>
        <v>901535</v>
      </c>
      <c r="L263" s="46">
        <f>L268+L271+L272</f>
        <v>901535</v>
      </c>
    </row>
    <row r="264" spans="1:12" x14ac:dyDescent="0.3">
      <c r="A264" s="31"/>
      <c r="B264" s="31" t="s">
        <v>53</v>
      </c>
      <c r="C264" s="31" t="s">
        <v>23</v>
      </c>
      <c r="D264" s="39"/>
      <c r="E264" s="39"/>
      <c r="F264" s="39"/>
      <c r="G264" s="39"/>
      <c r="H264" s="39">
        <v>774535</v>
      </c>
      <c r="I264" s="39">
        <v>774535</v>
      </c>
      <c r="J264" s="39">
        <v>776535</v>
      </c>
      <c r="K264" s="39">
        <v>776535</v>
      </c>
      <c r="L264" s="39">
        <v>776535</v>
      </c>
    </row>
    <row r="265" spans="1:12" x14ac:dyDescent="0.3">
      <c r="A265" s="31"/>
      <c r="B265" s="31"/>
      <c r="C265" s="31" t="s">
        <v>24</v>
      </c>
      <c r="D265" s="39"/>
      <c r="E265" s="39"/>
      <c r="F265" s="39"/>
      <c r="G265" s="39"/>
      <c r="H265" s="39">
        <v>120000</v>
      </c>
      <c r="I265" s="39">
        <v>120000</v>
      </c>
      <c r="J265" s="39">
        <v>125000</v>
      </c>
      <c r="K265" s="39">
        <v>125000</v>
      </c>
      <c r="L265" s="39">
        <v>125000</v>
      </c>
    </row>
    <row r="266" spans="1:12" x14ac:dyDescent="0.3">
      <c r="A266" s="31">
        <v>41</v>
      </c>
      <c r="B266" s="31">
        <v>610</v>
      </c>
      <c r="C266" s="31" t="s">
        <v>20</v>
      </c>
      <c r="D266" s="39">
        <v>369407</v>
      </c>
      <c r="E266" s="39">
        <v>442257</v>
      </c>
      <c r="F266" s="39">
        <v>453019</v>
      </c>
      <c r="G266" s="39">
        <v>503400</v>
      </c>
      <c r="H266" s="39">
        <v>516000</v>
      </c>
      <c r="I266" s="39">
        <v>516000</v>
      </c>
      <c r="J266" s="39">
        <v>567600</v>
      </c>
      <c r="K266" s="39">
        <v>567600</v>
      </c>
      <c r="L266" s="39">
        <v>567600</v>
      </c>
    </row>
    <row r="267" spans="1:12" x14ac:dyDescent="0.3">
      <c r="A267" s="31">
        <v>41</v>
      </c>
      <c r="B267" s="31">
        <v>620</v>
      </c>
      <c r="C267" s="31" t="s">
        <v>21</v>
      </c>
      <c r="D267" s="39">
        <v>122063</v>
      </c>
      <c r="E267" s="39">
        <v>153648</v>
      </c>
      <c r="F267" s="39">
        <v>157455</v>
      </c>
      <c r="G267" s="39">
        <v>180085</v>
      </c>
      <c r="H267" s="39">
        <v>180342</v>
      </c>
      <c r="I267" s="39">
        <v>180342</v>
      </c>
      <c r="J267" s="39">
        <v>204052</v>
      </c>
      <c r="K267" s="39">
        <v>204052</v>
      </c>
      <c r="L267" s="39">
        <v>204052</v>
      </c>
    </row>
    <row r="268" spans="1:12" x14ac:dyDescent="0.3">
      <c r="A268" s="31"/>
      <c r="B268" s="41"/>
      <c r="C268" s="41" t="s">
        <v>22</v>
      </c>
      <c r="D268" s="84">
        <f>SUM(D266:D267)</f>
        <v>491470</v>
      </c>
      <c r="E268" s="84">
        <f t="shared" ref="E268" si="80">SUM(E266:E267)</f>
        <v>595905</v>
      </c>
      <c r="F268" s="84">
        <f>SUM(F266:F267)</f>
        <v>610474</v>
      </c>
      <c r="G268" s="84">
        <f>SUM(G266:G267)</f>
        <v>683485</v>
      </c>
      <c r="H268" s="84">
        <f t="shared" ref="H268:I268" si="81">SUM(H266:H267)</f>
        <v>696342</v>
      </c>
      <c r="I268" s="84">
        <f t="shared" si="81"/>
        <v>696342</v>
      </c>
      <c r="J268" s="84">
        <f>SUM(J266:J267)</f>
        <v>771652</v>
      </c>
      <c r="K268" s="84">
        <f>SUM(K266:K267)</f>
        <v>771652</v>
      </c>
      <c r="L268" s="84">
        <f>SUM(L266:L267)</f>
        <v>771652</v>
      </c>
    </row>
    <row r="269" spans="1:12" x14ac:dyDescent="0.3">
      <c r="A269" s="31">
        <v>41</v>
      </c>
      <c r="B269" s="31">
        <v>630</v>
      </c>
      <c r="C269" s="31" t="s">
        <v>25</v>
      </c>
      <c r="D269" s="39">
        <v>50105</v>
      </c>
      <c r="E269" s="39">
        <v>58541</v>
      </c>
      <c r="F269" s="39">
        <v>51855</v>
      </c>
      <c r="G269" s="39">
        <v>79339</v>
      </c>
      <c r="H269" s="39">
        <v>58193</v>
      </c>
      <c r="I269" s="39">
        <v>58193</v>
      </c>
      <c r="J269" s="39">
        <v>4883</v>
      </c>
      <c r="K269" s="39">
        <v>4883</v>
      </c>
      <c r="L269" s="39">
        <v>4883</v>
      </c>
    </row>
    <row r="270" spans="1:12" x14ac:dyDescent="0.3">
      <c r="A270" s="31">
        <v>41</v>
      </c>
      <c r="B270" s="31">
        <v>630</v>
      </c>
      <c r="C270" s="31" t="s">
        <v>125</v>
      </c>
      <c r="D270" s="39"/>
      <c r="E270" s="39"/>
      <c r="F270" s="39"/>
      <c r="G270" s="39"/>
      <c r="H270" s="39">
        <v>120000</v>
      </c>
      <c r="I270" s="39">
        <v>120000</v>
      </c>
      <c r="J270" s="39">
        <v>105000</v>
      </c>
      <c r="K270" s="39">
        <v>105000</v>
      </c>
      <c r="L270" s="39">
        <v>105000</v>
      </c>
    </row>
    <row r="271" spans="1:12" x14ac:dyDescent="0.3">
      <c r="A271" s="41"/>
      <c r="B271" s="41"/>
      <c r="C271" s="41" t="s">
        <v>110</v>
      </c>
      <c r="D271" s="97">
        <f>SUM(D269:D270)</f>
        <v>50105</v>
      </c>
      <c r="E271" s="97">
        <f t="shared" ref="E271:H271" si="82">SUM(E269:E270)</f>
        <v>58541</v>
      </c>
      <c r="F271" s="97">
        <f>SUM(F269:F270)</f>
        <v>51855</v>
      </c>
      <c r="G271" s="97">
        <f>SUM(G269:G270)</f>
        <v>79339</v>
      </c>
      <c r="H271" s="97">
        <f t="shared" si="82"/>
        <v>178193</v>
      </c>
      <c r="I271" s="97">
        <f t="shared" ref="I271" si="83">SUM(I269:I270)</f>
        <v>178193</v>
      </c>
      <c r="J271" s="97">
        <f>SUM(J269:J270)</f>
        <v>109883</v>
      </c>
      <c r="K271" s="97">
        <f>SUM(K269:K270)</f>
        <v>109883</v>
      </c>
      <c r="L271" s="97">
        <f>SUM(L269:L270)</f>
        <v>109883</v>
      </c>
    </row>
    <row r="272" spans="1:12" x14ac:dyDescent="0.3">
      <c r="A272" s="41">
        <v>41</v>
      </c>
      <c r="B272" s="41">
        <v>640</v>
      </c>
      <c r="C272" s="41" t="s">
        <v>26</v>
      </c>
      <c r="D272" s="97">
        <v>561</v>
      </c>
      <c r="E272" s="97">
        <v>9554</v>
      </c>
      <c r="F272" s="97">
        <v>15595</v>
      </c>
      <c r="G272" s="97">
        <v>17544</v>
      </c>
      <c r="H272" s="97">
        <v>20000</v>
      </c>
      <c r="I272" s="97">
        <v>20000</v>
      </c>
      <c r="J272" s="97">
        <v>20000</v>
      </c>
      <c r="K272" s="97">
        <v>20000</v>
      </c>
      <c r="L272" s="97">
        <v>20000</v>
      </c>
    </row>
    <row r="275" spans="1:13" ht="15.6" x14ac:dyDescent="0.3">
      <c r="A275" s="50" t="s">
        <v>54</v>
      </c>
      <c r="B275" s="50"/>
      <c r="C275" s="50"/>
    </row>
    <row r="276" spans="1:13" x14ac:dyDescent="0.3">
      <c r="A276" s="7" t="s">
        <v>3</v>
      </c>
      <c r="B276" s="8" t="s">
        <v>4</v>
      </c>
      <c r="C276" s="8"/>
      <c r="D276" s="10" t="s">
        <v>5</v>
      </c>
      <c r="E276" s="11" t="s">
        <v>5</v>
      </c>
      <c r="F276" s="11" t="s">
        <v>5</v>
      </c>
      <c r="G276" s="11" t="s">
        <v>5</v>
      </c>
      <c r="H276" s="9" t="s">
        <v>118</v>
      </c>
      <c r="I276" s="9" t="s">
        <v>131</v>
      </c>
      <c r="J276" s="10" t="s">
        <v>6</v>
      </c>
      <c r="K276" s="10" t="s">
        <v>6</v>
      </c>
      <c r="L276" s="10" t="s">
        <v>6</v>
      </c>
    </row>
    <row r="277" spans="1:13" x14ac:dyDescent="0.3">
      <c r="A277" s="12"/>
      <c r="B277" s="13"/>
      <c r="C277" s="13"/>
      <c r="D277" s="15">
        <v>2020</v>
      </c>
      <c r="E277" s="16">
        <v>2021</v>
      </c>
      <c r="F277" s="16">
        <v>2022</v>
      </c>
      <c r="G277" s="16">
        <v>2023</v>
      </c>
      <c r="H277" s="14">
        <v>2024</v>
      </c>
      <c r="I277" s="14">
        <v>2024</v>
      </c>
      <c r="J277" s="15">
        <v>2025</v>
      </c>
      <c r="K277" s="15">
        <v>2026</v>
      </c>
      <c r="L277" s="15">
        <v>2027</v>
      </c>
    </row>
    <row r="278" spans="1:13" x14ac:dyDescent="0.3">
      <c r="A278" s="57"/>
      <c r="B278" s="58">
        <v>212003</v>
      </c>
      <c r="C278" s="58" t="s">
        <v>55</v>
      </c>
      <c r="D278" s="61">
        <v>24279</v>
      </c>
      <c r="E278" s="61">
        <v>8186</v>
      </c>
      <c r="F278" s="61">
        <v>48149</v>
      </c>
      <c r="G278" s="61">
        <v>86241</v>
      </c>
      <c r="H278" s="61">
        <v>61000</v>
      </c>
      <c r="I278" s="61">
        <v>61000</v>
      </c>
      <c r="J278" s="61">
        <v>70237</v>
      </c>
      <c r="K278" s="61">
        <v>70237</v>
      </c>
      <c r="L278" s="61">
        <v>70237</v>
      </c>
    </row>
    <row r="279" spans="1:13" x14ac:dyDescent="0.3">
      <c r="A279" s="59"/>
      <c r="B279" s="60">
        <v>223002</v>
      </c>
      <c r="C279" s="60" t="s">
        <v>56</v>
      </c>
      <c r="D279" s="62">
        <v>61094</v>
      </c>
      <c r="E279" s="62">
        <v>70283</v>
      </c>
      <c r="F279" s="62">
        <v>91464</v>
      </c>
      <c r="G279" s="62">
        <v>98308</v>
      </c>
      <c r="H279" s="62">
        <v>143000</v>
      </c>
      <c r="I279" s="62">
        <v>143000</v>
      </c>
      <c r="J279" s="62">
        <v>143000</v>
      </c>
      <c r="K279" s="62">
        <v>143000</v>
      </c>
      <c r="L279" s="62">
        <v>143000</v>
      </c>
    </row>
    <row r="280" spans="1:13" x14ac:dyDescent="0.3">
      <c r="A280" s="59"/>
      <c r="B280" s="60">
        <v>223001</v>
      </c>
      <c r="C280" s="60" t="s">
        <v>57</v>
      </c>
      <c r="D280" s="62">
        <v>43780</v>
      </c>
      <c r="E280" s="62">
        <v>44977</v>
      </c>
      <c r="F280" s="62">
        <v>67501</v>
      </c>
      <c r="G280" s="62">
        <v>75997</v>
      </c>
      <c r="H280" s="62">
        <v>73000</v>
      </c>
      <c r="I280" s="62">
        <v>73000</v>
      </c>
      <c r="J280" s="64">
        <v>73000</v>
      </c>
      <c r="K280" s="64">
        <v>73000</v>
      </c>
      <c r="L280" s="64">
        <v>73000</v>
      </c>
      <c r="M280" s="115"/>
    </row>
    <row r="281" spans="1:13" x14ac:dyDescent="0.3">
      <c r="A281" s="51">
        <v>41</v>
      </c>
      <c r="B281" s="56">
        <v>223002</v>
      </c>
      <c r="C281" s="56" t="s">
        <v>7</v>
      </c>
      <c r="D281" s="63"/>
      <c r="E281" s="64"/>
      <c r="F281" s="64"/>
      <c r="G281" s="64">
        <v>668</v>
      </c>
      <c r="H281" s="104"/>
      <c r="I281" s="104"/>
      <c r="J281" s="104"/>
      <c r="K281" s="104"/>
      <c r="L281" s="104"/>
    </row>
    <row r="282" spans="1:13" x14ac:dyDescent="0.3">
      <c r="A282" s="53" t="s">
        <v>9</v>
      </c>
      <c r="B282" s="53">
        <v>223003</v>
      </c>
      <c r="C282" s="52" t="s">
        <v>10</v>
      </c>
      <c r="D282" s="65">
        <v>15476</v>
      </c>
      <c r="E282" s="66">
        <v>77818</v>
      </c>
      <c r="F282" s="66">
        <v>218162</v>
      </c>
      <c r="G282" s="66">
        <v>187351</v>
      </c>
      <c r="H282" s="105">
        <v>0</v>
      </c>
      <c r="I282" s="105">
        <v>0</v>
      </c>
      <c r="J282" s="105"/>
      <c r="K282" s="105"/>
      <c r="L282" s="105"/>
    </row>
    <row r="283" spans="1:13" x14ac:dyDescent="0.3">
      <c r="A283" s="53">
        <v>41</v>
      </c>
      <c r="B283" s="53">
        <v>223003</v>
      </c>
      <c r="C283" s="52" t="s">
        <v>11</v>
      </c>
      <c r="D283" s="65"/>
      <c r="E283" s="66"/>
      <c r="F283" s="66">
        <v>0</v>
      </c>
      <c r="G283" s="66"/>
      <c r="H283" s="105"/>
      <c r="I283" s="105"/>
      <c r="J283" s="105"/>
      <c r="K283" s="105"/>
      <c r="L283" s="105"/>
    </row>
    <row r="284" spans="1:13" x14ac:dyDescent="0.3">
      <c r="A284" s="53">
        <v>41</v>
      </c>
      <c r="B284" s="52">
        <v>292012</v>
      </c>
      <c r="C284" s="52" t="s">
        <v>12</v>
      </c>
      <c r="D284" s="65">
        <v>817</v>
      </c>
      <c r="E284" s="66">
        <v>37</v>
      </c>
      <c r="F284" s="66">
        <v>904</v>
      </c>
      <c r="G284" s="66">
        <v>10283</v>
      </c>
      <c r="H284" s="105"/>
      <c r="I284" s="105"/>
      <c r="J284" s="105"/>
      <c r="K284" s="105"/>
      <c r="L284" s="105"/>
    </row>
    <row r="285" spans="1:13" x14ac:dyDescent="0.3">
      <c r="A285" s="53"/>
      <c r="B285" s="52">
        <v>311</v>
      </c>
      <c r="C285" s="52" t="s">
        <v>58</v>
      </c>
      <c r="D285" s="65">
        <v>38185</v>
      </c>
      <c r="E285" s="66">
        <v>918</v>
      </c>
      <c r="F285" s="66"/>
      <c r="G285" s="66">
        <v>800</v>
      </c>
      <c r="H285" s="105"/>
      <c r="I285" s="105"/>
      <c r="J285" s="105"/>
      <c r="K285" s="105"/>
      <c r="L285" s="105"/>
    </row>
    <row r="286" spans="1:13" x14ac:dyDescent="0.3">
      <c r="A286" s="53">
        <v>111</v>
      </c>
      <c r="B286" s="52">
        <v>312001</v>
      </c>
      <c r="C286" s="52" t="s">
        <v>152</v>
      </c>
      <c r="D286" s="65"/>
      <c r="E286" s="66">
        <v>14099</v>
      </c>
      <c r="F286" s="66">
        <v>310</v>
      </c>
      <c r="G286" s="66">
        <v>895</v>
      </c>
      <c r="H286" s="105"/>
      <c r="I286" s="105"/>
      <c r="J286" s="105"/>
      <c r="K286" s="105"/>
      <c r="L286" s="105"/>
    </row>
    <row r="287" spans="1:13" x14ac:dyDescent="0.3">
      <c r="A287" s="54"/>
      <c r="B287" s="55"/>
      <c r="C287" s="55" t="s">
        <v>16</v>
      </c>
      <c r="D287" s="86">
        <f>SUM(D278:D286)</f>
        <v>183631</v>
      </c>
      <c r="E287" s="86">
        <f t="shared" ref="E287:H287" si="84">SUM(E278:E286)</f>
        <v>216318</v>
      </c>
      <c r="F287" s="86">
        <f>SUM(F278:F286)</f>
        <v>426490</v>
      </c>
      <c r="G287" s="86">
        <f>SUM(G278:G286)</f>
        <v>460543</v>
      </c>
      <c r="H287" s="86">
        <f t="shared" si="84"/>
        <v>277000</v>
      </c>
      <c r="I287" s="86">
        <f t="shared" ref="I287" si="85">SUM(I278:I286)</f>
        <v>277000</v>
      </c>
      <c r="J287" s="86">
        <f>SUM(J278:J286)</f>
        <v>286237</v>
      </c>
      <c r="K287" s="86">
        <f>SUM(K278:K286)</f>
        <v>286237</v>
      </c>
      <c r="L287" s="86">
        <f>SUM(L278:L286)</f>
        <v>286237</v>
      </c>
    </row>
    <row r="289" spans="1:12" x14ac:dyDescent="0.3">
      <c r="A289" s="7" t="s">
        <v>3</v>
      </c>
      <c r="B289" s="32" t="s">
        <v>18</v>
      </c>
      <c r="C289" s="33"/>
      <c r="D289" s="10" t="s">
        <v>5</v>
      </c>
      <c r="E289" s="11" t="s">
        <v>5</v>
      </c>
      <c r="F289" s="11" t="s">
        <v>5</v>
      </c>
      <c r="G289" s="11" t="s">
        <v>5</v>
      </c>
      <c r="H289" s="9" t="s">
        <v>118</v>
      </c>
      <c r="I289" s="9" t="s">
        <v>131</v>
      </c>
      <c r="J289" s="10" t="s">
        <v>6</v>
      </c>
      <c r="K289" s="10" t="s">
        <v>6</v>
      </c>
      <c r="L289" s="10" t="s">
        <v>6</v>
      </c>
    </row>
    <row r="290" spans="1:12" x14ac:dyDescent="0.3">
      <c r="A290" s="12"/>
      <c r="B290" s="34"/>
      <c r="C290" s="35"/>
      <c r="D290" s="15">
        <v>2020</v>
      </c>
      <c r="E290" s="16">
        <v>2021</v>
      </c>
      <c r="F290" s="16">
        <v>2022</v>
      </c>
      <c r="G290" s="16">
        <v>2023</v>
      </c>
      <c r="H290" s="14">
        <v>2024</v>
      </c>
      <c r="I290" s="14">
        <v>2024</v>
      </c>
      <c r="J290" s="15">
        <v>2025</v>
      </c>
      <c r="K290" s="15">
        <v>2026</v>
      </c>
      <c r="L290" s="15">
        <v>2027</v>
      </c>
    </row>
    <row r="291" spans="1:12" x14ac:dyDescent="0.3">
      <c r="A291" s="44">
        <v>41</v>
      </c>
      <c r="B291" s="45" t="s">
        <v>59</v>
      </c>
      <c r="C291" s="45"/>
      <c r="D291" s="46">
        <f>D296+D299+D300</f>
        <v>449937</v>
      </c>
      <c r="E291" s="46">
        <f t="shared" ref="E291" si="86">E296+E299+E300</f>
        <v>465931</v>
      </c>
      <c r="F291" s="46">
        <f>F296+F299+F300</f>
        <v>557915</v>
      </c>
      <c r="G291" s="46">
        <f>G296+G299+G300</f>
        <v>678396</v>
      </c>
      <c r="H291" s="46">
        <f>H296+H297+H298+H300</f>
        <v>825050</v>
      </c>
      <c r="I291" s="46">
        <f>I296+I297+I298+I300</f>
        <v>825050</v>
      </c>
      <c r="J291" s="46">
        <f>J296+J299+J300</f>
        <v>821182</v>
      </c>
      <c r="K291" s="46">
        <f>K296+K299+K300</f>
        <v>821182</v>
      </c>
      <c r="L291" s="46">
        <f>L296+L299+L300</f>
        <v>821182</v>
      </c>
    </row>
    <row r="292" spans="1:12" x14ac:dyDescent="0.3">
      <c r="A292" s="31"/>
      <c r="B292" s="31" t="s">
        <v>53</v>
      </c>
      <c r="C292" s="31" t="s">
        <v>23</v>
      </c>
      <c r="D292" s="39"/>
      <c r="E292" s="39"/>
      <c r="F292" s="39"/>
      <c r="G292" s="39"/>
      <c r="H292" s="39">
        <v>682050</v>
      </c>
      <c r="I292" s="39">
        <v>682050</v>
      </c>
      <c r="J292" s="39">
        <v>678182</v>
      </c>
      <c r="K292" s="39">
        <v>678182</v>
      </c>
      <c r="L292" s="39">
        <v>678182</v>
      </c>
    </row>
    <row r="293" spans="1:12" x14ac:dyDescent="0.3">
      <c r="A293" s="31"/>
      <c r="B293" s="31"/>
      <c r="C293" s="31" t="s">
        <v>24</v>
      </c>
      <c r="D293" s="39"/>
      <c r="E293" s="39"/>
      <c r="F293" s="39"/>
      <c r="G293" s="39"/>
      <c r="H293" s="39">
        <v>143000</v>
      </c>
      <c r="I293" s="39">
        <v>143000</v>
      </c>
      <c r="J293" s="39">
        <v>143000</v>
      </c>
      <c r="K293" s="39">
        <v>143000</v>
      </c>
      <c r="L293" s="39">
        <v>143000</v>
      </c>
    </row>
    <row r="294" spans="1:12" x14ac:dyDescent="0.3">
      <c r="A294" s="31">
        <v>41</v>
      </c>
      <c r="B294" s="31">
        <v>610</v>
      </c>
      <c r="C294" s="31" t="s">
        <v>20</v>
      </c>
      <c r="D294" s="39">
        <v>302455</v>
      </c>
      <c r="E294" s="39">
        <v>308029</v>
      </c>
      <c r="F294" s="39">
        <v>350742</v>
      </c>
      <c r="G294" s="39">
        <v>410251</v>
      </c>
      <c r="H294" s="39">
        <v>497900</v>
      </c>
      <c r="I294" s="39">
        <v>497900</v>
      </c>
      <c r="J294" s="39">
        <v>500000</v>
      </c>
      <c r="K294" s="39">
        <v>500000</v>
      </c>
      <c r="L294" s="39">
        <v>500000</v>
      </c>
    </row>
    <row r="295" spans="1:12" x14ac:dyDescent="0.3">
      <c r="A295" s="31">
        <v>41</v>
      </c>
      <c r="B295" s="31">
        <v>620</v>
      </c>
      <c r="C295" s="31" t="s">
        <v>21</v>
      </c>
      <c r="D295" s="39">
        <v>96912</v>
      </c>
      <c r="E295" s="39">
        <v>105043</v>
      </c>
      <c r="F295" s="39">
        <v>120730</v>
      </c>
      <c r="G295" s="39">
        <v>149636</v>
      </c>
      <c r="H295" s="39">
        <v>174016</v>
      </c>
      <c r="I295" s="39">
        <v>174016</v>
      </c>
      <c r="J295" s="39">
        <v>178182</v>
      </c>
      <c r="K295" s="39">
        <v>178182</v>
      </c>
      <c r="L295" s="39">
        <v>178182</v>
      </c>
    </row>
    <row r="296" spans="1:12" x14ac:dyDescent="0.3">
      <c r="A296" s="44"/>
      <c r="B296" s="48"/>
      <c r="C296" s="48" t="s">
        <v>22</v>
      </c>
      <c r="D296" s="93">
        <f>SUM(D294:D295)</f>
        <v>399367</v>
      </c>
      <c r="E296" s="93">
        <f t="shared" ref="E296" si="87">SUM(E294:E295)</f>
        <v>413072</v>
      </c>
      <c r="F296" s="93">
        <f>SUM(F294:F295)</f>
        <v>471472</v>
      </c>
      <c r="G296" s="93">
        <f>SUM(G294:G295)</f>
        <v>559887</v>
      </c>
      <c r="H296" s="93">
        <f t="shared" ref="H296:I296" si="88">SUM(H294:H295)</f>
        <v>671916</v>
      </c>
      <c r="I296" s="93">
        <f t="shared" si="88"/>
        <v>671916</v>
      </c>
      <c r="J296" s="93">
        <f>SUM(J294:J295)</f>
        <v>678182</v>
      </c>
      <c r="K296" s="93">
        <f>SUM(K294:K295)</f>
        <v>678182</v>
      </c>
      <c r="L296" s="93">
        <f>SUM(L294:L295)</f>
        <v>678182</v>
      </c>
    </row>
    <row r="297" spans="1:12" x14ac:dyDescent="0.3">
      <c r="A297" s="31">
        <v>41</v>
      </c>
      <c r="B297" s="31">
        <v>630</v>
      </c>
      <c r="C297" s="31" t="s">
        <v>25</v>
      </c>
      <c r="D297" s="39">
        <v>46552</v>
      </c>
      <c r="E297" s="39">
        <v>48609</v>
      </c>
      <c r="F297" s="39">
        <v>79121</v>
      </c>
      <c r="G297" s="39">
        <v>107189</v>
      </c>
      <c r="H297" s="39">
        <v>34134</v>
      </c>
      <c r="I297" s="39">
        <v>34134</v>
      </c>
      <c r="J297" s="39"/>
      <c r="K297" s="39"/>
      <c r="L297" s="39"/>
    </row>
    <row r="298" spans="1:12" x14ac:dyDescent="0.3">
      <c r="A298" s="31">
        <v>41</v>
      </c>
      <c r="B298" s="31">
        <v>630</v>
      </c>
      <c r="C298" s="31" t="s">
        <v>25</v>
      </c>
      <c r="D298" s="39"/>
      <c r="E298" s="39"/>
      <c r="F298" s="39"/>
      <c r="G298" s="39"/>
      <c r="H298" s="39">
        <v>113000</v>
      </c>
      <c r="I298" s="39">
        <v>113000</v>
      </c>
      <c r="J298" s="39">
        <v>137000</v>
      </c>
      <c r="K298" s="39">
        <v>137000</v>
      </c>
      <c r="L298" s="39">
        <v>137000</v>
      </c>
    </row>
    <row r="299" spans="1:12" x14ac:dyDescent="0.3">
      <c r="A299" s="95"/>
      <c r="B299" s="95">
        <v>630</v>
      </c>
      <c r="C299" s="95" t="s">
        <v>110</v>
      </c>
      <c r="D299" s="96">
        <f>SUM(D297:D298)</f>
        <v>46552</v>
      </c>
      <c r="E299" s="96">
        <f t="shared" ref="E299" si="89">SUM(E297:E298)</f>
        <v>48609</v>
      </c>
      <c r="F299" s="96">
        <f>SUM(F297:F298)</f>
        <v>79121</v>
      </c>
      <c r="G299" s="96">
        <f>SUM(G297:G298)</f>
        <v>107189</v>
      </c>
      <c r="H299" s="96">
        <f t="shared" ref="H299:I299" si="90">SUM(H297:H298)</f>
        <v>147134</v>
      </c>
      <c r="I299" s="96">
        <f t="shared" si="90"/>
        <v>147134</v>
      </c>
      <c r="J299" s="96">
        <f>SUM(J297:J298)</f>
        <v>137000</v>
      </c>
      <c r="K299" s="96">
        <f>SUM(K297:K298)</f>
        <v>137000</v>
      </c>
      <c r="L299" s="96">
        <f>SUM(L297:L298)</f>
        <v>137000</v>
      </c>
    </row>
    <row r="300" spans="1:12" x14ac:dyDescent="0.3">
      <c r="A300" s="95">
        <v>41</v>
      </c>
      <c r="B300" s="95">
        <v>640</v>
      </c>
      <c r="C300" s="95" t="s">
        <v>26</v>
      </c>
      <c r="D300" s="96">
        <v>4018</v>
      </c>
      <c r="E300" s="96">
        <v>4250</v>
      </c>
      <c r="F300" s="96">
        <v>7322</v>
      </c>
      <c r="G300" s="96">
        <v>11320</v>
      </c>
      <c r="H300" s="96">
        <v>6000</v>
      </c>
      <c r="I300" s="96">
        <v>6000</v>
      </c>
      <c r="J300" s="96">
        <v>6000</v>
      </c>
      <c r="K300" s="96">
        <v>6000</v>
      </c>
      <c r="L300" s="96">
        <v>6000</v>
      </c>
    </row>
    <row r="302" spans="1:12" x14ac:dyDescent="0.3">
      <c r="A302" s="7" t="s">
        <v>3</v>
      </c>
      <c r="B302" s="32" t="s">
        <v>18</v>
      </c>
      <c r="C302" s="33"/>
      <c r="D302" s="10" t="s">
        <v>5</v>
      </c>
      <c r="E302" s="11" t="s">
        <v>5</v>
      </c>
      <c r="F302" s="11" t="s">
        <v>5</v>
      </c>
      <c r="G302" s="11" t="s">
        <v>5</v>
      </c>
      <c r="H302" s="9" t="s">
        <v>118</v>
      </c>
      <c r="I302" s="9" t="s">
        <v>131</v>
      </c>
      <c r="J302" s="10" t="s">
        <v>6</v>
      </c>
      <c r="K302" s="10" t="s">
        <v>6</v>
      </c>
      <c r="L302" s="10" t="s">
        <v>6</v>
      </c>
    </row>
    <row r="303" spans="1:12" x14ac:dyDescent="0.3">
      <c r="A303" s="12"/>
      <c r="B303" s="34"/>
      <c r="C303" s="35"/>
      <c r="D303" s="15">
        <v>2020</v>
      </c>
      <c r="E303" s="16">
        <v>2021</v>
      </c>
      <c r="F303" s="16">
        <v>2022</v>
      </c>
      <c r="G303" s="16">
        <v>2023</v>
      </c>
      <c r="H303" s="14">
        <v>2024</v>
      </c>
      <c r="I303" s="14">
        <v>2024</v>
      </c>
      <c r="J303" s="15">
        <v>2025</v>
      </c>
      <c r="K303" s="15">
        <v>2026</v>
      </c>
      <c r="L303" s="15">
        <v>2027</v>
      </c>
    </row>
    <row r="304" spans="1:12" x14ac:dyDescent="0.3">
      <c r="A304" s="44">
        <v>41</v>
      </c>
      <c r="B304" s="45" t="s">
        <v>60</v>
      </c>
      <c r="C304" s="45"/>
      <c r="D304" s="46">
        <f>D309+D314+D315</f>
        <v>345732</v>
      </c>
      <c r="E304" s="46">
        <f t="shared" ref="E304:H304" si="91">E309+E314+E315</f>
        <v>391096</v>
      </c>
      <c r="F304" s="46">
        <f>F309+F314+F315</f>
        <v>507661</v>
      </c>
      <c r="G304" s="46">
        <f>G309+G314+G315</f>
        <v>765096</v>
      </c>
      <c r="H304" s="46">
        <f t="shared" si="91"/>
        <v>818729</v>
      </c>
      <c r="I304" s="46">
        <f t="shared" ref="I304" si="92">I309+I314+I315</f>
        <v>830560</v>
      </c>
      <c r="J304" s="116">
        <f>J309+J314+J315</f>
        <v>802322</v>
      </c>
      <c r="K304" s="116">
        <f>K309+K314+K315</f>
        <v>802322</v>
      </c>
      <c r="L304" s="116">
        <f>L309+L314+L315</f>
        <v>802322</v>
      </c>
    </row>
    <row r="305" spans="1:12" x14ac:dyDescent="0.3">
      <c r="A305" s="31"/>
      <c r="B305" s="31" t="s">
        <v>53</v>
      </c>
      <c r="C305" s="31" t="s">
        <v>23</v>
      </c>
      <c r="D305" s="39"/>
      <c r="E305" s="39"/>
      <c r="F305" s="39"/>
      <c r="G305" s="39"/>
      <c r="H305" s="39">
        <v>340729</v>
      </c>
      <c r="I305" s="39">
        <v>340729</v>
      </c>
      <c r="J305" s="39">
        <v>339322</v>
      </c>
      <c r="K305" s="39">
        <v>339322</v>
      </c>
      <c r="L305" s="39">
        <v>339322</v>
      </c>
    </row>
    <row r="306" spans="1:12" x14ac:dyDescent="0.3">
      <c r="A306" s="31"/>
      <c r="B306" s="31"/>
      <c r="C306" s="31" t="s">
        <v>24</v>
      </c>
      <c r="D306" s="39"/>
      <c r="E306" s="39"/>
      <c r="F306" s="39"/>
      <c r="G306" s="39"/>
      <c r="H306" s="39">
        <v>73000</v>
      </c>
      <c r="I306" s="39">
        <v>73000</v>
      </c>
      <c r="J306" s="39">
        <v>73000</v>
      </c>
      <c r="K306" s="39">
        <v>73000</v>
      </c>
      <c r="L306" s="39">
        <v>73000</v>
      </c>
    </row>
    <row r="307" spans="1:12" x14ac:dyDescent="0.3">
      <c r="A307" s="31">
        <v>41</v>
      </c>
      <c r="B307" s="31">
        <v>610</v>
      </c>
      <c r="C307" s="31" t="s">
        <v>20</v>
      </c>
      <c r="D307" s="39">
        <v>126872</v>
      </c>
      <c r="E307" s="39">
        <v>123369</v>
      </c>
      <c r="F307" s="39">
        <v>129858</v>
      </c>
      <c r="G307" s="39">
        <v>154066</v>
      </c>
      <c r="H307" s="39">
        <v>182822</v>
      </c>
      <c r="I307" s="39">
        <v>182822</v>
      </c>
      <c r="J307" s="39">
        <v>183000</v>
      </c>
      <c r="K307" s="39">
        <v>183000</v>
      </c>
      <c r="L307" s="39">
        <v>183000</v>
      </c>
    </row>
    <row r="308" spans="1:12" x14ac:dyDescent="0.3">
      <c r="A308" s="31">
        <v>41</v>
      </c>
      <c r="B308" s="31">
        <v>620</v>
      </c>
      <c r="C308" s="31" t="s">
        <v>21</v>
      </c>
      <c r="D308" s="39">
        <v>41579</v>
      </c>
      <c r="E308" s="39">
        <v>42734</v>
      </c>
      <c r="F308" s="39">
        <v>43358</v>
      </c>
      <c r="G308" s="39">
        <v>54497</v>
      </c>
      <c r="H308" s="39">
        <v>63896</v>
      </c>
      <c r="I308" s="39">
        <v>63896</v>
      </c>
      <c r="J308" s="39">
        <v>65780</v>
      </c>
      <c r="K308" s="39">
        <v>65780</v>
      </c>
      <c r="L308" s="39">
        <v>65780</v>
      </c>
    </row>
    <row r="309" spans="1:12" x14ac:dyDescent="0.3">
      <c r="A309" s="31"/>
      <c r="B309" s="41"/>
      <c r="C309" s="41" t="s">
        <v>22</v>
      </c>
      <c r="D309" s="84">
        <f>SUM(D307:D308)</f>
        <v>168451</v>
      </c>
      <c r="E309" s="84">
        <f t="shared" ref="E309" si="93">SUM(E307:E308)</f>
        <v>166103</v>
      </c>
      <c r="F309" s="84">
        <f>SUM(F307:F308)</f>
        <v>173216</v>
      </c>
      <c r="G309" s="84">
        <f>SUM(G307:G308)</f>
        <v>208563</v>
      </c>
      <c r="H309" s="84">
        <f t="shared" ref="H309:I309" si="94">SUM(H307:H308)</f>
        <v>246718</v>
      </c>
      <c r="I309" s="84">
        <f t="shared" si="94"/>
        <v>246718</v>
      </c>
      <c r="J309" s="84">
        <f>SUM(J307:J308)</f>
        <v>248780</v>
      </c>
      <c r="K309" s="84">
        <f>SUM(K307:K308)</f>
        <v>248780</v>
      </c>
      <c r="L309" s="84">
        <f>SUM(L307:L308)</f>
        <v>248780</v>
      </c>
    </row>
    <row r="310" spans="1:12" x14ac:dyDescent="0.3">
      <c r="A310" s="31">
        <v>41</v>
      </c>
      <c r="B310" s="31">
        <v>630</v>
      </c>
      <c r="C310" s="31" t="s">
        <v>25</v>
      </c>
      <c r="D310" s="39">
        <v>69663</v>
      </c>
      <c r="E310" s="39">
        <v>103323</v>
      </c>
      <c r="F310" s="39">
        <v>45208</v>
      </c>
      <c r="G310" s="39">
        <v>103122</v>
      </c>
      <c r="H310" s="39">
        <v>89011</v>
      </c>
      <c r="I310" s="39">
        <v>89011</v>
      </c>
      <c r="J310" s="39">
        <v>85542</v>
      </c>
      <c r="K310" s="39">
        <v>85542</v>
      </c>
      <c r="L310" s="39">
        <v>85542</v>
      </c>
    </row>
    <row r="311" spans="1:12" x14ac:dyDescent="0.3">
      <c r="A311" s="31" t="s">
        <v>9</v>
      </c>
      <c r="B311" s="31">
        <v>630</v>
      </c>
      <c r="C311" s="31" t="s">
        <v>126</v>
      </c>
      <c r="D311" s="39">
        <v>107285</v>
      </c>
      <c r="E311" s="39">
        <v>119722</v>
      </c>
      <c r="F311" s="39">
        <v>285856</v>
      </c>
      <c r="G311" s="39">
        <v>209280</v>
      </c>
      <c r="H311" s="39">
        <v>73000</v>
      </c>
      <c r="I311" s="39">
        <v>73000</v>
      </c>
      <c r="J311" s="39">
        <v>73000</v>
      </c>
      <c r="K311" s="39">
        <v>73000</v>
      </c>
      <c r="L311" s="39">
        <v>73000</v>
      </c>
    </row>
    <row r="312" spans="1:12" x14ac:dyDescent="0.3">
      <c r="A312" s="31">
        <v>111</v>
      </c>
      <c r="B312" s="31">
        <v>630</v>
      </c>
      <c r="C312" s="31" t="s">
        <v>25</v>
      </c>
      <c r="D312" s="39"/>
      <c r="E312" s="39"/>
      <c r="F312" s="39"/>
      <c r="G312" s="39">
        <v>241138</v>
      </c>
      <c r="H312" s="39">
        <v>405000</v>
      </c>
      <c r="I312" s="39">
        <v>405000</v>
      </c>
      <c r="J312" s="39">
        <v>390000</v>
      </c>
      <c r="K312" s="39">
        <v>390000</v>
      </c>
      <c r="L312" s="39">
        <v>390000</v>
      </c>
    </row>
    <row r="313" spans="1:12" x14ac:dyDescent="0.3">
      <c r="A313" s="31" t="s">
        <v>122</v>
      </c>
      <c r="B313" s="31"/>
      <c r="C313" s="31"/>
      <c r="D313" s="39"/>
      <c r="E313" s="39"/>
      <c r="F313" s="39"/>
      <c r="G313" s="39">
        <v>247</v>
      </c>
      <c r="H313" s="39"/>
      <c r="I313" s="39">
        <v>11831</v>
      </c>
      <c r="J313" s="39"/>
      <c r="K313" s="39"/>
      <c r="L313" s="39"/>
    </row>
    <row r="314" spans="1:12" x14ac:dyDescent="0.3">
      <c r="A314" s="95"/>
      <c r="B314" s="95">
        <v>630</v>
      </c>
      <c r="C314" s="95" t="s">
        <v>29</v>
      </c>
      <c r="D314" s="96">
        <f>SUM(D310:D312)</f>
        <v>176948</v>
      </c>
      <c r="E314" s="96">
        <f t="shared" ref="E314:H314" si="95">SUM(E310:E312)</f>
        <v>223045</v>
      </c>
      <c r="F314" s="96">
        <f>SUM(F310:F313)</f>
        <v>331064</v>
      </c>
      <c r="G314" s="96">
        <f>SUM(G310:G313)</f>
        <v>553787</v>
      </c>
      <c r="H314" s="96">
        <f t="shared" si="95"/>
        <v>567011</v>
      </c>
      <c r="I314" s="96">
        <f>SUM(I310:I313)</f>
        <v>578842</v>
      </c>
      <c r="J314" s="96">
        <f>SUM(J310:J313)</f>
        <v>548542</v>
      </c>
      <c r="K314" s="96">
        <f>SUM(K310:K313)</f>
        <v>548542</v>
      </c>
      <c r="L314" s="96">
        <f>SUM(L310:L313)</f>
        <v>548542</v>
      </c>
    </row>
    <row r="315" spans="1:12" x14ac:dyDescent="0.3">
      <c r="A315" s="80">
        <v>41</v>
      </c>
      <c r="B315" s="80">
        <v>640</v>
      </c>
      <c r="C315" s="80" t="s">
        <v>26</v>
      </c>
      <c r="D315" s="94">
        <v>333</v>
      </c>
      <c r="E315" s="94">
        <v>1948</v>
      </c>
      <c r="F315" s="94">
        <v>3381</v>
      </c>
      <c r="G315" s="94">
        <v>2746</v>
      </c>
      <c r="H315" s="94">
        <v>5000</v>
      </c>
      <c r="I315" s="94">
        <v>5000</v>
      </c>
      <c r="J315" s="94">
        <v>5000</v>
      </c>
      <c r="K315" s="94">
        <v>5000</v>
      </c>
      <c r="L315" s="94">
        <v>5000</v>
      </c>
    </row>
    <row r="319" spans="1:12" x14ac:dyDescent="0.3">
      <c r="C319" s="41" t="s">
        <v>32</v>
      </c>
      <c r="D319" s="41"/>
      <c r="E319" s="41"/>
      <c r="F319" s="41"/>
      <c r="G319" s="41"/>
      <c r="H319" s="41"/>
      <c r="I319" s="41"/>
      <c r="J319" s="41"/>
      <c r="K319" s="41"/>
      <c r="L319" s="41"/>
    </row>
    <row r="320" spans="1:12" x14ac:dyDescent="0.3">
      <c r="C320" s="31" t="s">
        <v>61</v>
      </c>
      <c r="D320" s="40">
        <f t="shared" ref="D320:J320" si="96">D291</f>
        <v>449937</v>
      </c>
      <c r="E320" s="40">
        <f t="shared" si="96"/>
        <v>465931</v>
      </c>
      <c r="F320" s="40">
        <f>F291</f>
        <v>557915</v>
      </c>
      <c r="G320" s="40">
        <f>G291</f>
        <v>678396</v>
      </c>
      <c r="H320" s="40">
        <f t="shared" si="96"/>
        <v>825050</v>
      </c>
      <c r="I320" s="40">
        <f>I291</f>
        <v>825050</v>
      </c>
      <c r="J320" s="40">
        <f t="shared" si="96"/>
        <v>821182</v>
      </c>
      <c r="K320" s="40">
        <f t="shared" ref="K320:L320" si="97">K291</f>
        <v>821182</v>
      </c>
      <c r="L320" s="40">
        <f t="shared" si="97"/>
        <v>821182</v>
      </c>
    </row>
    <row r="321" spans="1:12" x14ac:dyDescent="0.3">
      <c r="C321" s="31" t="s">
        <v>62</v>
      </c>
      <c r="D321" s="40">
        <f t="shared" ref="D321:J321" si="98">D304</f>
        <v>345732</v>
      </c>
      <c r="E321" s="40">
        <f t="shared" si="98"/>
        <v>391096</v>
      </c>
      <c r="F321" s="40">
        <f>F304</f>
        <v>507661</v>
      </c>
      <c r="G321" s="40">
        <f>G304</f>
        <v>765096</v>
      </c>
      <c r="H321" s="40">
        <f t="shared" si="98"/>
        <v>818729</v>
      </c>
      <c r="I321" s="40">
        <f>I304</f>
        <v>830560</v>
      </c>
      <c r="J321" s="40">
        <f t="shared" si="98"/>
        <v>802322</v>
      </c>
      <c r="K321" s="40">
        <f t="shared" ref="K321:L321" si="99">K304</f>
        <v>802322</v>
      </c>
      <c r="L321" s="40">
        <f t="shared" si="99"/>
        <v>802322</v>
      </c>
    </row>
    <row r="322" spans="1:12" x14ac:dyDescent="0.3">
      <c r="C322" s="48" t="s">
        <v>35</v>
      </c>
      <c r="D322" s="49">
        <f>SUM(D320:D321)</f>
        <v>795669</v>
      </c>
      <c r="E322" s="49">
        <f t="shared" ref="E322" si="100">SUM(E320:E321)</f>
        <v>857027</v>
      </c>
      <c r="F322" s="49">
        <f>SUM(F320:F321)</f>
        <v>1065576</v>
      </c>
      <c r="G322" s="49">
        <f>SUM(G320:G321)</f>
        <v>1443492</v>
      </c>
      <c r="H322" s="49">
        <f t="shared" ref="H322:K322" si="101">SUM(H320:H321)</f>
        <v>1643779</v>
      </c>
      <c r="I322" s="49">
        <f>SUM(I320:I321)</f>
        <v>1655610</v>
      </c>
      <c r="J322" s="49">
        <f t="shared" ref="J322" si="102">SUM(J320:J321)</f>
        <v>1623504</v>
      </c>
      <c r="K322" s="49">
        <f t="shared" si="101"/>
        <v>1623504</v>
      </c>
      <c r="L322" s="49">
        <f t="shared" ref="L322" si="103">SUM(L320:L321)</f>
        <v>1623504</v>
      </c>
    </row>
    <row r="325" spans="1:12" x14ac:dyDescent="0.3">
      <c r="A325" t="s">
        <v>63</v>
      </c>
    </row>
    <row r="326" spans="1:12" x14ac:dyDescent="0.3">
      <c r="A326" s="7" t="s">
        <v>3</v>
      </c>
      <c r="B326" s="8" t="s">
        <v>4</v>
      </c>
      <c r="C326" s="8"/>
      <c r="D326" s="10" t="s">
        <v>5</v>
      </c>
      <c r="E326" s="11" t="s">
        <v>5</v>
      </c>
      <c r="F326" s="11" t="s">
        <v>5</v>
      </c>
      <c r="G326" s="11" t="s">
        <v>5</v>
      </c>
      <c r="H326" s="9" t="s">
        <v>118</v>
      </c>
      <c r="I326" s="9" t="s">
        <v>131</v>
      </c>
      <c r="J326" s="9" t="s">
        <v>6</v>
      </c>
      <c r="K326" s="10" t="s">
        <v>6</v>
      </c>
      <c r="L326" s="10" t="s">
        <v>6</v>
      </c>
    </row>
    <row r="327" spans="1:12" x14ac:dyDescent="0.3">
      <c r="A327" s="12"/>
      <c r="B327" s="13"/>
      <c r="C327" s="13"/>
      <c r="D327" s="15">
        <v>2020</v>
      </c>
      <c r="E327" s="16">
        <v>2021</v>
      </c>
      <c r="F327" s="16">
        <v>2022</v>
      </c>
      <c r="G327" s="16">
        <v>2023</v>
      </c>
      <c r="H327" s="14">
        <v>2024</v>
      </c>
      <c r="I327" s="14">
        <v>2024</v>
      </c>
      <c r="J327" s="14">
        <v>2025</v>
      </c>
      <c r="K327" s="15">
        <v>2026</v>
      </c>
      <c r="L327" s="15">
        <v>2027</v>
      </c>
    </row>
    <row r="328" spans="1:12" x14ac:dyDescent="0.3">
      <c r="A328" s="31"/>
      <c r="B328" s="67" t="s">
        <v>64</v>
      </c>
      <c r="C328" s="67" t="s">
        <v>65</v>
      </c>
      <c r="D328" s="69">
        <f t="shared" ref="D328:L328" si="104">D14</f>
        <v>61658</v>
      </c>
      <c r="E328" s="69">
        <f t="shared" si="104"/>
        <v>33336</v>
      </c>
      <c r="F328" s="69">
        <f t="shared" si="104"/>
        <v>38289</v>
      </c>
      <c r="G328" s="69">
        <f t="shared" si="104"/>
        <v>49264</v>
      </c>
      <c r="H328" s="69">
        <f t="shared" si="104"/>
        <v>34240</v>
      </c>
      <c r="I328" s="69">
        <f t="shared" si="104"/>
        <v>34240</v>
      </c>
      <c r="J328" s="69">
        <f t="shared" si="104"/>
        <v>31680</v>
      </c>
      <c r="K328" s="69">
        <f t="shared" si="104"/>
        <v>31680</v>
      </c>
      <c r="L328" s="69">
        <f t="shared" si="104"/>
        <v>31680</v>
      </c>
    </row>
    <row r="329" spans="1:12" x14ac:dyDescent="0.3">
      <c r="A329" s="31"/>
      <c r="B329" s="67" t="s">
        <v>64</v>
      </c>
      <c r="C329" s="67" t="s">
        <v>66</v>
      </c>
      <c r="D329" s="69">
        <f t="shared" ref="D329:L329" si="105">D68</f>
        <v>131471</v>
      </c>
      <c r="E329" s="69">
        <f t="shared" si="105"/>
        <v>59003</v>
      </c>
      <c r="F329" s="69">
        <f t="shared" si="105"/>
        <v>67727</v>
      </c>
      <c r="G329" s="69">
        <f t="shared" si="105"/>
        <v>97610</v>
      </c>
      <c r="H329" s="69">
        <f t="shared" si="105"/>
        <v>53459</v>
      </c>
      <c r="I329" s="69">
        <f t="shared" si="105"/>
        <v>53459</v>
      </c>
      <c r="J329" s="69">
        <f t="shared" si="105"/>
        <v>58700</v>
      </c>
      <c r="K329" s="69">
        <f t="shared" si="105"/>
        <v>58700</v>
      </c>
      <c r="L329" s="69">
        <f t="shared" si="105"/>
        <v>58700</v>
      </c>
    </row>
    <row r="330" spans="1:12" x14ac:dyDescent="0.3">
      <c r="A330" s="31"/>
      <c r="B330" s="67" t="s">
        <v>64</v>
      </c>
      <c r="C330" s="67" t="s">
        <v>67</v>
      </c>
      <c r="D330" s="69">
        <f t="shared" ref="D330:L330" si="106">D125</f>
        <v>90708</v>
      </c>
      <c r="E330" s="69">
        <f t="shared" si="106"/>
        <v>47169</v>
      </c>
      <c r="F330" s="69">
        <f t="shared" si="106"/>
        <v>63436</v>
      </c>
      <c r="G330" s="69">
        <f t="shared" si="106"/>
        <v>86231</v>
      </c>
      <c r="H330" s="69">
        <f t="shared" si="106"/>
        <v>34100</v>
      </c>
      <c r="I330" s="69">
        <f t="shared" si="106"/>
        <v>34100</v>
      </c>
      <c r="J330" s="69">
        <f t="shared" si="106"/>
        <v>53400</v>
      </c>
      <c r="K330" s="69">
        <f t="shared" si="106"/>
        <v>53400</v>
      </c>
      <c r="L330" s="69">
        <f t="shared" si="106"/>
        <v>53400</v>
      </c>
    </row>
    <row r="331" spans="1:12" x14ac:dyDescent="0.3">
      <c r="A331" s="31"/>
      <c r="B331" s="67" t="s">
        <v>64</v>
      </c>
      <c r="C331" s="67" t="s">
        <v>68</v>
      </c>
      <c r="D331" s="69">
        <f t="shared" ref="D331:L331" si="107">D178</f>
        <v>22188</v>
      </c>
      <c r="E331" s="69">
        <f t="shared" si="107"/>
        <v>7942</v>
      </c>
      <c r="F331" s="69">
        <f t="shared" si="107"/>
        <v>8737</v>
      </c>
      <c r="G331" s="69">
        <f t="shared" si="107"/>
        <v>6645</v>
      </c>
      <c r="H331" s="69">
        <f t="shared" si="107"/>
        <v>12075</v>
      </c>
      <c r="I331" s="69">
        <f t="shared" si="107"/>
        <v>12075</v>
      </c>
      <c r="J331" s="69">
        <f t="shared" si="107"/>
        <v>12000</v>
      </c>
      <c r="K331" s="69">
        <f t="shared" si="107"/>
        <v>12000</v>
      </c>
      <c r="L331" s="69">
        <f t="shared" si="107"/>
        <v>12000</v>
      </c>
    </row>
    <row r="332" spans="1:12" x14ac:dyDescent="0.3">
      <c r="A332" s="31"/>
      <c r="B332" s="67" t="s">
        <v>133</v>
      </c>
      <c r="C332" s="67" t="s">
        <v>132</v>
      </c>
      <c r="D332" s="69"/>
      <c r="E332" s="69"/>
      <c r="F332" s="69"/>
      <c r="G332" s="69"/>
      <c r="H332" s="69"/>
      <c r="I332" s="69">
        <f>I207</f>
        <v>0</v>
      </c>
      <c r="J332" s="69">
        <f>J207</f>
        <v>36000</v>
      </c>
      <c r="K332" s="69">
        <f t="shared" ref="K332:L332" si="108">K207</f>
        <v>36000</v>
      </c>
      <c r="L332" s="69">
        <f t="shared" si="108"/>
        <v>36000</v>
      </c>
    </row>
    <row r="333" spans="1:12" x14ac:dyDescent="0.3">
      <c r="A333" s="31"/>
      <c r="B333" s="18" t="s">
        <v>69</v>
      </c>
      <c r="C333" s="18" t="s">
        <v>52</v>
      </c>
      <c r="D333" s="69">
        <f t="shared" ref="D333:L333" si="109">D257</f>
        <v>48325</v>
      </c>
      <c r="E333" s="69">
        <f t="shared" si="109"/>
        <v>140094</v>
      </c>
      <c r="F333" s="69">
        <f t="shared" si="109"/>
        <v>92678</v>
      </c>
      <c r="G333" s="69">
        <f t="shared" si="109"/>
        <v>97850</v>
      </c>
      <c r="H333" s="69">
        <f t="shared" si="109"/>
        <v>120000</v>
      </c>
      <c r="I333" s="69">
        <f t="shared" si="109"/>
        <v>120000</v>
      </c>
      <c r="J333" s="69">
        <f t="shared" si="109"/>
        <v>125000</v>
      </c>
      <c r="K333" s="69">
        <f t="shared" si="109"/>
        <v>125000</v>
      </c>
      <c r="L333" s="69">
        <f t="shared" si="109"/>
        <v>125000</v>
      </c>
    </row>
    <row r="334" spans="1:12" x14ac:dyDescent="0.3">
      <c r="A334" s="31"/>
      <c r="B334" s="18">
        <v>9111</v>
      </c>
      <c r="C334" s="68" t="s">
        <v>70</v>
      </c>
      <c r="D334" s="69">
        <f t="shared" ref="D334:L334" si="110">D287</f>
        <v>183631</v>
      </c>
      <c r="E334" s="69">
        <f t="shared" si="110"/>
        <v>216318</v>
      </c>
      <c r="F334" s="69">
        <f t="shared" si="110"/>
        <v>426490</v>
      </c>
      <c r="G334" s="69">
        <f t="shared" si="110"/>
        <v>460543</v>
      </c>
      <c r="H334" s="69">
        <f t="shared" si="110"/>
        <v>277000</v>
      </c>
      <c r="I334" s="69">
        <f t="shared" si="110"/>
        <v>277000</v>
      </c>
      <c r="J334" s="69">
        <f t="shared" si="110"/>
        <v>286237</v>
      </c>
      <c r="K334" s="69">
        <f t="shared" si="110"/>
        <v>286237</v>
      </c>
      <c r="L334" s="69">
        <f t="shared" si="110"/>
        <v>286237</v>
      </c>
    </row>
    <row r="335" spans="1:12" x14ac:dyDescent="0.3">
      <c r="A335" s="41"/>
      <c r="B335" s="23"/>
      <c r="C335" s="23" t="s">
        <v>71</v>
      </c>
      <c r="D335" s="70">
        <f>SUM(D328:D334)</f>
        <v>537981</v>
      </c>
      <c r="E335" s="70">
        <f t="shared" ref="E335:J335" si="111">SUM(E328:E334)</f>
        <v>503862</v>
      </c>
      <c r="F335" s="70">
        <f t="shared" si="111"/>
        <v>697357</v>
      </c>
      <c r="G335" s="70">
        <f t="shared" si="111"/>
        <v>798143</v>
      </c>
      <c r="H335" s="70">
        <f t="shared" si="111"/>
        <v>530874</v>
      </c>
      <c r="I335" s="70">
        <f t="shared" si="111"/>
        <v>530874</v>
      </c>
      <c r="J335" s="70">
        <f t="shared" si="111"/>
        <v>603017</v>
      </c>
      <c r="K335" s="70">
        <f t="shared" ref="K335:L335" si="112">SUM(K328:K334)</f>
        <v>603017</v>
      </c>
      <c r="L335" s="70">
        <f t="shared" si="112"/>
        <v>603017</v>
      </c>
    </row>
    <row r="338" spans="2:12" x14ac:dyDescent="0.3">
      <c r="B338" s="32" t="s">
        <v>72</v>
      </c>
      <c r="C338" s="8"/>
      <c r="D338" s="10" t="s">
        <v>5</v>
      </c>
      <c r="E338" s="11" t="s">
        <v>5</v>
      </c>
      <c r="F338" s="11" t="s">
        <v>5</v>
      </c>
      <c r="G338" s="11" t="s">
        <v>5</v>
      </c>
      <c r="H338" s="9" t="s">
        <v>118</v>
      </c>
      <c r="I338" s="9" t="s">
        <v>131</v>
      </c>
      <c r="J338" s="10" t="s">
        <v>6</v>
      </c>
      <c r="K338" s="10" t="s">
        <v>6</v>
      </c>
      <c r="L338" s="10" t="s">
        <v>6</v>
      </c>
    </row>
    <row r="339" spans="2:12" x14ac:dyDescent="0.3">
      <c r="B339" s="34"/>
      <c r="C339" s="13"/>
      <c r="D339" s="15">
        <v>2020</v>
      </c>
      <c r="E339" s="16">
        <v>2021</v>
      </c>
      <c r="F339" s="16">
        <v>2022</v>
      </c>
      <c r="G339" s="16">
        <v>2023</v>
      </c>
      <c r="H339" s="14">
        <v>2024</v>
      </c>
      <c r="I339" s="14">
        <v>2024</v>
      </c>
      <c r="J339" s="15">
        <v>2025</v>
      </c>
      <c r="K339" s="15">
        <v>2026</v>
      </c>
      <c r="L339" s="15">
        <v>2027</v>
      </c>
    </row>
    <row r="340" spans="2:12" x14ac:dyDescent="0.3">
      <c r="B340" s="67" t="s">
        <v>64</v>
      </c>
      <c r="C340" s="67" t="s">
        <v>65</v>
      </c>
      <c r="D340" s="40">
        <f t="shared" ref="D340:L340" si="113">D54</f>
        <v>294455</v>
      </c>
      <c r="E340" s="40">
        <f t="shared" si="113"/>
        <v>313236</v>
      </c>
      <c r="F340" s="40">
        <f t="shared" si="113"/>
        <v>347152</v>
      </c>
      <c r="G340" s="40">
        <f t="shared" si="113"/>
        <v>417758</v>
      </c>
      <c r="H340" s="40">
        <f t="shared" si="113"/>
        <v>410152</v>
      </c>
      <c r="I340" s="40">
        <f t="shared" si="113"/>
        <v>410643</v>
      </c>
      <c r="J340" s="40">
        <f t="shared" si="113"/>
        <v>354474</v>
      </c>
      <c r="K340" s="40">
        <f t="shared" si="113"/>
        <v>354474</v>
      </c>
      <c r="L340" s="40">
        <f t="shared" si="113"/>
        <v>354474</v>
      </c>
    </row>
    <row r="341" spans="2:12" x14ac:dyDescent="0.3">
      <c r="B341" s="67" t="s">
        <v>64</v>
      </c>
      <c r="C341" s="67" t="s">
        <v>66</v>
      </c>
      <c r="D341" s="40">
        <f t="shared" ref="D341:L341" si="114">D110</f>
        <v>576492</v>
      </c>
      <c r="E341" s="40">
        <f t="shared" si="114"/>
        <v>624670</v>
      </c>
      <c r="F341" s="40">
        <f t="shared" si="114"/>
        <v>679598</v>
      </c>
      <c r="G341" s="40">
        <f t="shared" si="114"/>
        <v>775483</v>
      </c>
      <c r="H341" s="40">
        <f t="shared" si="114"/>
        <v>756669</v>
      </c>
      <c r="I341" s="40">
        <f t="shared" si="114"/>
        <v>773112</v>
      </c>
      <c r="J341" s="40">
        <f t="shared" si="114"/>
        <v>737522</v>
      </c>
      <c r="K341" s="40">
        <f t="shared" si="114"/>
        <v>737522</v>
      </c>
      <c r="L341" s="40">
        <f t="shared" si="114"/>
        <v>737522</v>
      </c>
    </row>
    <row r="342" spans="2:12" x14ac:dyDescent="0.3">
      <c r="B342" s="67" t="s">
        <v>64</v>
      </c>
      <c r="C342" s="67" t="s">
        <v>67</v>
      </c>
      <c r="D342" s="40">
        <f t="shared" ref="D342:L342" si="115">D167</f>
        <v>399730</v>
      </c>
      <c r="E342" s="40">
        <f t="shared" si="115"/>
        <v>425203</v>
      </c>
      <c r="F342" s="40">
        <f t="shared" si="115"/>
        <v>478329</v>
      </c>
      <c r="G342" s="40">
        <f t="shared" si="115"/>
        <v>545057</v>
      </c>
      <c r="H342" s="40">
        <f t="shared" si="115"/>
        <v>493120</v>
      </c>
      <c r="I342" s="40">
        <f t="shared" si="115"/>
        <v>559097</v>
      </c>
      <c r="J342" s="40">
        <f t="shared" si="115"/>
        <v>601786</v>
      </c>
      <c r="K342" s="40">
        <f t="shared" si="115"/>
        <v>601786</v>
      </c>
      <c r="L342" s="40">
        <f t="shared" si="115"/>
        <v>601786</v>
      </c>
    </row>
    <row r="343" spans="2:12" x14ac:dyDescent="0.3">
      <c r="B343" s="67" t="s">
        <v>64</v>
      </c>
      <c r="C343" s="67" t="s">
        <v>68</v>
      </c>
      <c r="D343" s="40">
        <f t="shared" ref="D343:L343" si="116">D184</f>
        <v>130551</v>
      </c>
      <c r="E343" s="40">
        <f t="shared" si="116"/>
        <v>138138</v>
      </c>
      <c r="F343" s="40">
        <f t="shared" si="116"/>
        <v>150947</v>
      </c>
      <c r="G343" s="40">
        <f t="shared" si="116"/>
        <v>183581</v>
      </c>
      <c r="H343" s="40">
        <f t="shared" si="116"/>
        <v>184961</v>
      </c>
      <c r="I343" s="40">
        <f t="shared" si="116"/>
        <v>186741</v>
      </c>
      <c r="J343" s="40">
        <f t="shared" si="116"/>
        <v>156742</v>
      </c>
      <c r="K343" s="40">
        <f t="shared" si="116"/>
        <v>156742</v>
      </c>
      <c r="L343" s="40">
        <f t="shared" si="116"/>
        <v>156742</v>
      </c>
    </row>
    <row r="344" spans="2:12" x14ac:dyDescent="0.3">
      <c r="B344" s="67" t="s">
        <v>133</v>
      </c>
      <c r="C344" s="67" t="s">
        <v>132</v>
      </c>
      <c r="D344" s="40"/>
      <c r="E344" s="40"/>
      <c r="F344" s="40"/>
      <c r="G344" s="40"/>
      <c r="H344" s="40"/>
      <c r="I344" s="40">
        <f>I247</f>
        <v>125304</v>
      </c>
      <c r="J344" s="40">
        <f t="shared" ref="J344:L344" si="117">J247</f>
        <v>362880</v>
      </c>
      <c r="K344" s="40">
        <f t="shared" si="117"/>
        <v>362880</v>
      </c>
      <c r="L344" s="40">
        <f t="shared" si="117"/>
        <v>362880</v>
      </c>
    </row>
    <row r="345" spans="2:12" x14ac:dyDescent="0.3">
      <c r="B345" s="71" t="s">
        <v>69</v>
      </c>
      <c r="C345" s="71" t="s">
        <v>52</v>
      </c>
      <c r="D345" s="40">
        <f t="shared" ref="D345:L345" si="118">D263</f>
        <v>542136</v>
      </c>
      <c r="E345" s="40">
        <f t="shared" si="118"/>
        <v>664000</v>
      </c>
      <c r="F345" s="40">
        <f t="shared" si="118"/>
        <v>677924</v>
      </c>
      <c r="G345" s="40">
        <f t="shared" si="118"/>
        <v>780368</v>
      </c>
      <c r="H345" s="40">
        <f t="shared" si="118"/>
        <v>894535</v>
      </c>
      <c r="I345" s="40">
        <f t="shared" si="118"/>
        <v>894535</v>
      </c>
      <c r="J345" s="40">
        <f t="shared" si="118"/>
        <v>901535</v>
      </c>
      <c r="K345" s="40">
        <f t="shared" si="118"/>
        <v>901535</v>
      </c>
      <c r="L345" s="40">
        <f t="shared" si="118"/>
        <v>901535</v>
      </c>
    </row>
    <row r="346" spans="2:12" x14ac:dyDescent="0.3">
      <c r="B346" s="67" t="s">
        <v>73</v>
      </c>
      <c r="C346" s="67" t="s">
        <v>74</v>
      </c>
      <c r="D346" s="40">
        <f t="shared" ref="D346:L346" si="119">D291</f>
        <v>449937</v>
      </c>
      <c r="E346" s="40">
        <f t="shared" si="119"/>
        <v>465931</v>
      </c>
      <c r="F346" s="40">
        <f t="shared" si="119"/>
        <v>557915</v>
      </c>
      <c r="G346" s="40">
        <f t="shared" si="119"/>
        <v>678396</v>
      </c>
      <c r="H346" s="40">
        <f t="shared" si="119"/>
        <v>825050</v>
      </c>
      <c r="I346" s="40">
        <f t="shared" si="119"/>
        <v>825050</v>
      </c>
      <c r="J346" s="40">
        <f t="shared" si="119"/>
        <v>821182</v>
      </c>
      <c r="K346" s="40">
        <f t="shared" si="119"/>
        <v>821182</v>
      </c>
      <c r="L346" s="40">
        <f t="shared" si="119"/>
        <v>821182</v>
      </c>
    </row>
    <row r="347" spans="2:12" x14ac:dyDescent="0.3">
      <c r="B347" s="67" t="s">
        <v>75</v>
      </c>
      <c r="C347" s="67" t="s">
        <v>76</v>
      </c>
      <c r="D347" s="40">
        <f>D304</f>
        <v>345732</v>
      </c>
      <c r="E347" s="40">
        <f t="shared" ref="E347:J347" si="120">E304</f>
        <v>391096</v>
      </c>
      <c r="F347" s="40">
        <f t="shared" si="120"/>
        <v>507661</v>
      </c>
      <c r="G347" s="40">
        <f t="shared" si="120"/>
        <v>765096</v>
      </c>
      <c r="H347" s="40">
        <f t="shared" si="120"/>
        <v>818729</v>
      </c>
      <c r="I347" s="40">
        <f t="shared" si="120"/>
        <v>830560</v>
      </c>
      <c r="J347" s="40">
        <f t="shared" si="120"/>
        <v>802322</v>
      </c>
      <c r="K347" s="40">
        <f t="shared" ref="K347:L347" si="121">K304</f>
        <v>802322</v>
      </c>
      <c r="L347" s="40">
        <f t="shared" si="121"/>
        <v>802322</v>
      </c>
    </row>
    <row r="348" spans="2:12" x14ac:dyDescent="0.3">
      <c r="B348" s="22"/>
      <c r="C348" s="23" t="s">
        <v>77</v>
      </c>
      <c r="D348" s="49">
        <f>SUM(D340:D347)</f>
        <v>2739033</v>
      </c>
      <c r="E348" s="49">
        <f t="shared" ref="E348:J348" si="122">SUM(E340:E347)</f>
        <v>3022274</v>
      </c>
      <c r="F348" s="49">
        <f t="shared" si="122"/>
        <v>3399526</v>
      </c>
      <c r="G348" s="49">
        <f t="shared" si="122"/>
        <v>4145739</v>
      </c>
      <c r="H348" s="49">
        <f t="shared" si="122"/>
        <v>4383216</v>
      </c>
      <c r="I348" s="49">
        <f>SUM(I340:I347)</f>
        <v>4605042</v>
      </c>
      <c r="J348" s="49">
        <f t="shared" si="122"/>
        <v>4738443</v>
      </c>
      <c r="K348" s="49">
        <f t="shared" ref="K348:L348" si="123">SUM(K340:K347)</f>
        <v>4738443</v>
      </c>
      <c r="L348" s="49">
        <f t="shared" si="123"/>
        <v>4738443</v>
      </c>
    </row>
    <row r="349" spans="2:12" x14ac:dyDescent="0.3">
      <c r="B349" s="2"/>
      <c r="C349" s="25"/>
      <c r="D349" s="99"/>
      <c r="E349" s="99"/>
      <c r="F349" s="99"/>
      <c r="G349" s="99"/>
      <c r="H349" s="99"/>
      <c r="I349" s="99"/>
      <c r="J349" s="99"/>
    </row>
    <row r="350" spans="2:12" x14ac:dyDescent="0.3">
      <c r="B350" s="2"/>
      <c r="C350" s="2"/>
      <c r="D350" s="2"/>
      <c r="E350" s="2"/>
      <c r="F350" s="2"/>
      <c r="G350" s="2"/>
      <c r="H350" s="2"/>
      <c r="I350" s="2"/>
      <c r="J350" s="2"/>
    </row>
    <row r="351" spans="2:12" x14ac:dyDescent="0.3">
      <c r="B351" s="32" t="s">
        <v>78</v>
      </c>
      <c r="C351" s="33"/>
      <c r="D351" s="10" t="s">
        <v>5</v>
      </c>
      <c r="E351" s="11" t="s">
        <v>5</v>
      </c>
      <c r="F351" s="11" t="s">
        <v>5</v>
      </c>
      <c r="G351" s="11" t="s">
        <v>5</v>
      </c>
      <c r="H351" s="9" t="s">
        <v>118</v>
      </c>
      <c r="I351" s="9" t="s">
        <v>131</v>
      </c>
      <c r="J351" s="10" t="s">
        <v>6</v>
      </c>
      <c r="K351" s="10" t="s">
        <v>6</v>
      </c>
      <c r="L351" s="10" t="s">
        <v>6</v>
      </c>
    </row>
    <row r="352" spans="2:12" x14ac:dyDescent="0.3">
      <c r="B352" s="34"/>
      <c r="C352" s="35"/>
      <c r="D352" s="15">
        <v>2020</v>
      </c>
      <c r="E352" s="16">
        <v>2021</v>
      </c>
      <c r="F352" s="16">
        <v>2022</v>
      </c>
      <c r="G352" s="16">
        <v>2023</v>
      </c>
      <c r="H352" s="14">
        <v>2024</v>
      </c>
      <c r="I352" s="14">
        <v>2024</v>
      </c>
      <c r="J352" s="15">
        <v>2025</v>
      </c>
      <c r="K352" s="15">
        <v>2026</v>
      </c>
      <c r="L352" s="15">
        <v>2026</v>
      </c>
    </row>
    <row r="353" spans="1:12" x14ac:dyDescent="0.3">
      <c r="B353" s="67" t="s">
        <v>69</v>
      </c>
      <c r="C353" s="67" t="s">
        <v>79</v>
      </c>
      <c r="D353" s="38">
        <v>0</v>
      </c>
      <c r="E353" s="38">
        <v>0</v>
      </c>
      <c r="F353" s="38">
        <v>0</v>
      </c>
      <c r="G353" s="38">
        <v>0</v>
      </c>
      <c r="H353" s="31"/>
      <c r="I353" s="31"/>
      <c r="J353" s="31"/>
      <c r="K353" s="31"/>
      <c r="L353" s="31"/>
    </row>
    <row r="354" spans="1:12" x14ac:dyDescent="0.3">
      <c r="B354" s="72" t="s">
        <v>75</v>
      </c>
      <c r="C354" s="72" t="s">
        <v>80</v>
      </c>
      <c r="D354" s="38">
        <v>0</v>
      </c>
      <c r="E354" s="31"/>
      <c r="F354" s="38">
        <v>0</v>
      </c>
      <c r="G354" s="38">
        <v>0</v>
      </c>
      <c r="H354" s="31"/>
      <c r="I354" s="31"/>
      <c r="J354" s="31"/>
      <c r="K354" s="31"/>
      <c r="L354" s="31"/>
    </row>
    <row r="355" spans="1:12" x14ac:dyDescent="0.3">
      <c r="B355" s="72" t="s">
        <v>75</v>
      </c>
      <c r="C355" s="72" t="s">
        <v>81</v>
      </c>
      <c r="D355" s="38">
        <v>0</v>
      </c>
      <c r="E355" s="31"/>
      <c r="F355" s="38">
        <v>0</v>
      </c>
      <c r="G355" s="38">
        <v>0</v>
      </c>
      <c r="H355" s="31"/>
      <c r="I355" s="31"/>
      <c r="J355" s="31"/>
      <c r="K355" s="31"/>
      <c r="L355" s="31"/>
    </row>
    <row r="356" spans="1:12" x14ac:dyDescent="0.3">
      <c r="B356" s="72" t="s">
        <v>75</v>
      </c>
      <c r="C356" s="72" t="s">
        <v>82</v>
      </c>
      <c r="D356" s="38">
        <v>0</v>
      </c>
      <c r="E356" s="31"/>
      <c r="F356" s="38">
        <v>0</v>
      </c>
      <c r="G356" s="38">
        <v>0</v>
      </c>
      <c r="H356" s="31"/>
      <c r="I356" s="31"/>
      <c r="J356" s="31"/>
      <c r="K356" s="31"/>
      <c r="L356" s="31"/>
    </row>
    <row r="357" spans="1:12" x14ac:dyDescent="0.3">
      <c r="B357" s="72" t="s">
        <v>75</v>
      </c>
      <c r="C357" s="72" t="s">
        <v>83</v>
      </c>
      <c r="D357" s="38">
        <v>0</v>
      </c>
      <c r="E357" s="31"/>
      <c r="F357" s="38">
        <v>0</v>
      </c>
      <c r="G357" s="38">
        <v>0</v>
      </c>
      <c r="H357" s="31"/>
      <c r="I357" s="31"/>
      <c r="J357" s="31"/>
      <c r="K357" s="31"/>
      <c r="L357" s="31"/>
    </row>
    <row r="358" spans="1:12" x14ac:dyDescent="0.3">
      <c r="B358" s="23"/>
      <c r="C358" s="23" t="s">
        <v>84</v>
      </c>
      <c r="D358" s="73">
        <f>SUM(D353:D357)</f>
        <v>0</v>
      </c>
      <c r="E358" s="41"/>
      <c r="F358" s="73">
        <f>SUM(F353:F357)</f>
        <v>0</v>
      </c>
      <c r="G358" s="73">
        <f>SUM(G353:G357)</f>
        <v>0</v>
      </c>
      <c r="H358" s="41"/>
      <c r="I358" s="41"/>
      <c r="J358" s="41"/>
      <c r="K358" s="41"/>
      <c r="L358" s="41"/>
    </row>
    <row r="359" spans="1:12" x14ac:dyDescent="0.3">
      <c r="B359" s="74"/>
      <c r="C359" s="88" t="s">
        <v>85</v>
      </c>
      <c r="D359" s="89">
        <f>D348+D358</f>
        <v>2739033</v>
      </c>
      <c r="E359" s="89">
        <f t="shared" ref="E359:K359" si="124">E348+E358</f>
        <v>3022274</v>
      </c>
      <c r="F359" s="89">
        <f>F348+F358</f>
        <v>3399526</v>
      </c>
      <c r="G359" s="89">
        <f>G348+G358</f>
        <v>4145739</v>
      </c>
      <c r="H359" s="89">
        <f t="shared" si="124"/>
        <v>4383216</v>
      </c>
      <c r="I359" s="89">
        <f t="shared" si="124"/>
        <v>4605042</v>
      </c>
      <c r="J359" s="89">
        <f t="shared" si="124"/>
        <v>4738443</v>
      </c>
      <c r="K359" s="89">
        <f t="shared" si="124"/>
        <v>4738443</v>
      </c>
      <c r="L359" s="89">
        <f t="shared" ref="L359" si="125">L348+L358</f>
        <v>4738443</v>
      </c>
    </row>
    <row r="362" spans="1:12" x14ac:dyDescent="0.3">
      <c r="B362" t="s">
        <v>86</v>
      </c>
    </row>
    <row r="365" spans="1:12" x14ac:dyDescent="0.3">
      <c r="F365" s="6" t="s">
        <v>2</v>
      </c>
      <c r="G365" s="6" t="s">
        <v>2</v>
      </c>
      <c r="H365" s="6" t="s">
        <v>2</v>
      </c>
      <c r="I365" s="6" t="s">
        <v>2</v>
      </c>
      <c r="J365" s="6" t="s">
        <v>2</v>
      </c>
      <c r="K365" s="6" t="s">
        <v>2</v>
      </c>
      <c r="L365" s="6" t="s">
        <v>2</v>
      </c>
    </row>
    <row r="366" spans="1:12" x14ac:dyDescent="0.3">
      <c r="A366" s="7" t="s">
        <v>3</v>
      </c>
      <c r="B366" s="32" t="s">
        <v>18</v>
      </c>
      <c r="C366" s="33"/>
      <c r="D366" s="10" t="s">
        <v>5</v>
      </c>
      <c r="E366" s="11" t="s">
        <v>5</v>
      </c>
      <c r="F366" s="11" t="s">
        <v>5</v>
      </c>
      <c r="G366" s="11" t="s">
        <v>5</v>
      </c>
      <c r="H366" s="9" t="s">
        <v>118</v>
      </c>
      <c r="I366" s="9" t="s">
        <v>131</v>
      </c>
      <c r="J366" s="10" t="s">
        <v>6</v>
      </c>
      <c r="K366" s="10" t="s">
        <v>6</v>
      </c>
      <c r="L366" s="10" t="s">
        <v>6</v>
      </c>
    </row>
    <row r="367" spans="1:12" x14ac:dyDescent="0.3">
      <c r="A367" s="12"/>
      <c r="B367" s="34"/>
      <c r="C367" s="35"/>
      <c r="D367" s="15">
        <v>2020</v>
      </c>
      <c r="E367" s="16">
        <v>2021</v>
      </c>
      <c r="F367" s="16">
        <v>2022</v>
      </c>
      <c r="G367" s="16">
        <v>2023</v>
      </c>
      <c r="H367" s="14">
        <v>2024</v>
      </c>
      <c r="I367" s="14">
        <v>2024</v>
      </c>
      <c r="J367" s="15">
        <v>2025</v>
      </c>
      <c r="K367" s="15">
        <v>2026</v>
      </c>
      <c r="L367" s="15">
        <v>2027</v>
      </c>
    </row>
    <row r="368" spans="1:12" x14ac:dyDescent="0.3">
      <c r="A368" s="30"/>
      <c r="B368" s="32" t="s">
        <v>87</v>
      </c>
      <c r="C368" s="33"/>
      <c r="D368" s="43"/>
      <c r="E368" s="43"/>
      <c r="F368" s="43"/>
      <c r="G368" s="43"/>
      <c r="H368" s="43"/>
      <c r="I368" s="43"/>
      <c r="J368" s="43"/>
      <c r="K368" s="103"/>
      <c r="L368" s="103"/>
    </row>
    <row r="369" spans="1:12" x14ac:dyDescent="0.3">
      <c r="A369" s="75">
        <v>41</v>
      </c>
      <c r="B369" s="75" t="s">
        <v>88</v>
      </c>
      <c r="C369" s="77"/>
      <c r="D369" s="87">
        <f t="shared" ref="D369:E369" si="126">D375+D383+D384</f>
        <v>1307292</v>
      </c>
      <c r="E369" s="87">
        <f t="shared" si="126"/>
        <v>1429799</v>
      </c>
      <c r="F369" s="87">
        <f>F375+F383+F384</f>
        <v>1586355</v>
      </c>
      <c r="G369" s="87">
        <f>G375+G383+G384</f>
        <v>1805900</v>
      </c>
      <c r="H369" s="46">
        <f>H375+H376+H378+H384</f>
        <v>1791000</v>
      </c>
      <c r="I369" s="46">
        <f>I375+I383+I384</f>
        <v>1919042</v>
      </c>
      <c r="J369" s="46">
        <f>J375+J383+J384</f>
        <v>1918070</v>
      </c>
      <c r="K369" s="46">
        <f>K375+K383+K384</f>
        <v>1918070</v>
      </c>
      <c r="L369" s="46">
        <f>L375+L383+L384</f>
        <v>1918070</v>
      </c>
    </row>
    <row r="370" spans="1:12" x14ac:dyDescent="0.3">
      <c r="A370" s="31">
        <v>111</v>
      </c>
      <c r="B370" s="76" t="s">
        <v>89</v>
      </c>
      <c r="C370" s="76" t="s">
        <v>93</v>
      </c>
      <c r="D370" s="39"/>
      <c r="E370" s="39"/>
      <c r="F370" s="39"/>
      <c r="G370" s="39"/>
      <c r="H370" s="39">
        <v>1716000</v>
      </c>
      <c r="I370" s="39">
        <v>1716000</v>
      </c>
      <c r="J370" s="39">
        <v>1837250</v>
      </c>
      <c r="K370" s="39">
        <v>1837250</v>
      </c>
      <c r="L370" s="39">
        <v>1837250</v>
      </c>
    </row>
    <row r="371" spans="1:12" x14ac:dyDescent="0.3">
      <c r="A371" s="31">
        <v>41</v>
      </c>
      <c r="B371" s="31">
        <v>41</v>
      </c>
      <c r="C371" s="31" t="s">
        <v>24</v>
      </c>
      <c r="D371" s="39"/>
      <c r="E371" s="39"/>
      <c r="F371" s="39"/>
      <c r="G371" s="39"/>
      <c r="H371" s="39">
        <v>30000</v>
      </c>
      <c r="I371" s="39">
        <v>30000</v>
      </c>
      <c r="J371" s="39">
        <v>35280</v>
      </c>
      <c r="K371" s="39">
        <v>35280</v>
      </c>
      <c r="L371" s="39">
        <v>35280</v>
      </c>
    </row>
    <row r="372" spans="1:12" x14ac:dyDescent="0.3">
      <c r="A372" s="31">
        <v>41</v>
      </c>
      <c r="B372" s="31">
        <v>41</v>
      </c>
      <c r="C372" s="31" t="s">
        <v>129</v>
      </c>
      <c r="D372" s="39"/>
      <c r="E372" s="39"/>
      <c r="F372" s="39"/>
      <c r="G372" s="39"/>
      <c r="H372" s="39">
        <v>45000</v>
      </c>
      <c r="I372" s="39">
        <v>45000</v>
      </c>
      <c r="J372" s="39">
        <v>45000</v>
      </c>
      <c r="K372" s="39">
        <v>45000</v>
      </c>
      <c r="L372" s="39">
        <v>45000</v>
      </c>
    </row>
    <row r="373" spans="1:12" x14ac:dyDescent="0.3">
      <c r="A373" s="31">
        <v>111</v>
      </c>
      <c r="B373" s="31">
        <v>610</v>
      </c>
      <c r="C373" s="31" t="s">
        <v>20</v>
      </c>
      <c r="D373" s="39">
        <v>795181</v>
      </c>
      <c r="E373" s="39">
        <v>867236</v>
      </c>
      <c r="F373" s="39">
        <v>829609</v>
      </c>
      <c r="G373" s="39">
        <v>927668</v>
      </c>
      <c r="H373" s="39">
        <v>986480</v>
      </c>
      <c r="I373" s="39">
        <v>986480</v>
      </c>
      <c r="J373" s="39">
        <v>1075630</v>
      </c>
      <c r="K373" s="39">
        <v>1075630</v>
      </c>
      <c r="L373" s="39">
        <v>1075630</v>
      </c>
    </row>
    <row r="374" spans="1:12" x14ac:dyDescent="0.3">
      <c r="A374" s="31">
        <v>111</v>
      </c>
      <c r="B374" s="31">
        <v>620</v>
      </c>
      <c r="C374" s="31" t="s">
        <v>21</v>
      </c>
      <c r="D374" s="39">
        <v>260415</v>
      </c>
      <c r="E374" s="39">
        <v>302823</v>
      </c>
      <c r="F374" s="39">
        <v>293132</v>
      </c>
      <c r="G374" s="39">
        <v>345245</v>
      </c>
      <c r="H374" s="39">
        <v>344775</v>
      </c>
      <c r="I374" s="39">
        <v>344775</v>
      </c>
      <c r="J374" s="39">
        <v>376875</v>
      </c>
      <c r="K374" s="39">
        <v>376875</v>
      </c>
      <c r="L374" s="39">
        <v>376875</v>
      </c>
    </row>
    <row r="375" spans="1:12" x14ac:dyDescent="0.3">
      <c r="A375" s="31"/>
      <c r="B375" s="41"/>
      <c r="C375" s="41" t="s">
        <v>22</v>
      </c>
      <c r="D375" s="84">
        <f>SUM(D373:D374)</f>
        <v>1055596</v>
      </c>
      <c r="E375" s="84">
        <f t="shared" ref="E375:H375" si="127">SUM(E373:E374)</f>
        <v>1170059</v>
      </c>
      <c r="F375" s="84">
        <f>SUM(F373:F374)</f>
        <v>1122741</v>
      </c>
      <c r="G375" s="84">
        <f>SUM(G373:G374)</f>
        <v>1272913</v>
      </c>
      <c r="H375" s="84">
        <f t="shared" si="127"/>
        <v>1331255</v>
      </c>
      <c r="I375" s="84">
        <f t="shared" ref="I375" si="128">SUM(I373:I374)</f>
        <v>1331255</v>
      </c>
      <c r="J375" s="84">
        <f>SUM(J373:J374)</f>
        <v>1452505</v>
      </c>
      <c r="K375" s="84">
        <f>SUM(K373:K374)</f>
        <v>1452505</v>
      </c>
      <c r="L375" s="84">
        <f>SUM(L373:L374)</f>
        <v>1452505</v>
      </c>
    </row>
    <row r="376" spans="1:12" x14ac:dyDescent="0.3">
      <c r="A376" s="31">
        <v>41</v>
      </c>
      <c r="B376" s="31">
        <v>630</v>
      </c>
      <c r="C376" s="31" t="s">
        <v>25</v>
      </c>
      <c r="D376" s="39">
        <v>0</v>
      </c>
      <c r="E376" s="39">
        <v>35918</v>
      </c>
      <c r="F376" s="39"/>
      <c r="G376" s="39">
        <v>104319</v>
      </c>
      <c r="H376" s="39">
        <v>75000</v>
      </c>
      <c r="I376" s="39">
        <v>75000</v>
      </c>
      <c r="J376" s="39">
        <v>80820</v>
      </c>
      <c r="K376" s="39">
        <v>80820</v>
      </c>
      <c r="L376" s="39">
        <v>80820</v>
      </c>
    </row>
    <row r="377" spans="1:12" x14ac:dyDescent="0.3">
      <c r="A377" s="31" t="s">
        <v>138</v>
      </c>
      <c r="B377" s="31">
        <v>630</v>
      </c>
      <c r="C377" s="31" t="s">
        <v>126</v>
      </c>
      <c r="D377" s="39"/>
      <c r="E377" s="39"/>
      <c r="F377" s="39"/>
      <c r="G377" s="39">
        <v>1651</v>
      </c>
      <c r="H377" s="39"/>
      <c r="I377" s="39"/>
      <c r="J377" s="39"/>
      <c r="K377" s="39"/>
      <c r="L377" s="39"/>
    </row>
    <row r="378" spans="1:12" x14ac:dyDescent="0.3">
      <c r="A378" s="31">
        <v>111</v>
      </c>
      <c r="B378" s="31">
        <v>630</v>
      </c>
      <c r="C378" s="31" t="s">
        <v>25</v>
      </c>
      <c r="D378" s="39">
        <v>217018</v>
      </c>
      <c r="E378" s="39">
        <v>193489</v>
      </c>
      <c r="F378" s="39">
        <v>387942</v>
      </c>
      <c r="G378" s="39">
        <v>240460</v>
      </c>
      <c r="H378" s="39">
        <v>374745</v>
      </c>
      <c r="I378" s="39">
        <v>374745</v>
      </c>
      <c r="J378" s="39">
        <v>379745</v>
      </c>
      <c r="K378" s="39">
        <v>379745</v>
      </c>
      <c r="L378" s="39">
        <v>379745</v>
      </c>
    </row>
    <row r="379" spans="1:12" x14ac:dyDescent="0.3">
      <c r="A379" s="31">
        <v>131</v>
      </c>
      <c r="B379" s="31">
        <v>630</v>
      </c>
      <c r="C379" s="31" t="s">
        <v>25</v>
      </c>
      <c r="D379" s="39">
        <v>23423</v>
      </c>
      <c r="E379" s="39">
        <v>12161</v>
      </c>
      <c r="F379" s="39">
        <v>54558</v>
      </c>
      <c r="G379" s="39">
        <v>121852</v>
      </c>
      <c r="H379" s="39"/>
      <c r="I379" s="39">
        <v>125982</v>
      </c>
      <c r="J379" s="39"/>
      <c r="K379" s="39"/>
      <c r="L379" s="39"/>
    </row>
    <row r="380" spans="1:12" x14ac:dyDescent="0.3">
      <c r="A380" s="31" t="s">
        <v>119</v>
      </c>
      <c r="B380" s="31">
        <v>630</v>
      </c>
      <c r="C380" s="31" t="s">
        <v>130</v>
      </c>
      <c r="D380" s="39"/>
      <c r="E380" s="39"/>
      <c r="F380" s="39"/>
      <c r="G380" s="39">
        <v>4460</v>
      </c>
      <c r="H380" s="39"/>
      <c r="I380" s="39"/>
      <c r="J380" s="39"/>
      <c r="K380" s="39"/>
      <c r="L380" s="39"/>
    </row>
    <row r="381" spans="1:12" x14ac:dyDescent="0.3">
      <c r="A381" s="31" t="s">
        <v>137</v>
      </c>
      <c r="B381" s="31">
        <v>630</v>
      </c>
      <c r="C381" s="31" t="s">
        <v>25</v>
      </c>
      <c r="D381" s="39"/>
      <c r="E381" s="39"/>
      <c r="F381" s="39"/>
      <c r="G381" s="39">
        <v>264</v>
      </c>
      <c r="H381" s="39"/>
      <c r="I381" s="39"/>
      <c r="J381" s="39"/>
      <c r="K381" s="39"/>
      <c r="L381" s="39"/>
    </row>
    <row r="382" spans="1:12" x14ac:dyDescent="0.3">
      <c r="A382" s="31" t="s">
        <v>120</v>
      </c>
      <c r="B382" s="31">
        <v>630</v>
      </c>
      <c r="C382" s="31" t="s">
        <v>25</v>
      </c>
      <c r="D382" s="39"/>
      <c r="E382" s="39"/>
      <c r="F382" s="39"/>
      <c r="G382" s="39">
        <v>47751</v>
      </c>
      <c r="H382" s="39"/>
      <c r="I382" s="39">
        <v>2060</v>
      </c>
      <c r="J382" s="39"/>
      <c r="K382" s="39"/>
      <c r="L382" s="39"/>
    </row>
    <row r="383" spans="1:12" x14ac:dyDescent="0.3">
      <c r="A383" s="80"/>
      <c r="B383" s="80">
        <v>630</v>
      </c>
      <c r="C383" s="80" t="s">
        <v>151</v>
      </c>
      <c r="D383" s="96">
        <f>SUM(D376:D379)</f>
        <v>240441</v>
      </c>
      <c r="E383" s="96">
        <f>SUM(E376:E379)</f>
        <v>241568</v>
      </c>
      <c r="F383" s="96">
        <f>SUM(F376:F382)</f>
        <v>442500</v>
      </c>
      <c r="G383" s="96">
        <f>SUM(G376:G382)</f>
        <v>520757</v>
      </c>
      <c r="H383" s="96">
        <f>SUM(H376:H379)</f>
        <v>449745</v>
      </c>
      <c r="I383" s="96">
        <f>SUM(I376:I382)</f>
        <v>577787</v>
      </c>
      <c r="J383" s="96">
        <f>SUM(J376:J382)</f>
        <v>460565</v>
      </c>
      <c r="K383" s="96">
        <f>SUM(K376:K382)</f>
        <v>460565</v>
      </c>
      <c r="L383" s="96">
        <f>SUM(L376:L382)</f>
        <v>460565</v>
      </c>
    </row>
    <row r="384" spans="1:12" x14ac:dyDescent="0.3">
      <c r="A384" s="80">
        <v>111</v>
      </c>
      <c r="B384" s="80">
        <v>640</v>
      </c>
      <c r="C384" s="80" t="s">
        <v>26</v>
      </c>
      <c r="D384" s="96">
        <v>11255</v>
      </c>
      <c r="E384" s="96">
        <v>18172</v>
      </c>
      <c r="F384" s="96">
        <v>21114</v>
      </c>
      <c r="G384" s="96">
        <v>12230</v>
      </c>
      <c r="H384" s="96">
        <v>10000</v>
      </c>
      <c r="I384" s="96">
        <v>10000</v>
      </c>
      <c r="J384" s="96">
        <v>5000</v>
      </c>
      <c r="K384" s="96">
        <v>5000</v>
      </c>
      <c r="L384" s="96">
        <v>5000</v>
      </c>
    </row>
    <row r="387" spans="1:13" x14ac:dyDescent="0.3">
      <c r="A387" s="7" t="s">
        <v>3</v>
      </c>
      <c r="B387" s="32" t="s">
        <v>18</v>
      </c>
      <c r="C387" s="33"/>
      <c r="D387" s="10" t="s">
        <v>5</v>
      </c>
      <c r="E387" s="11" t="s">
        <v>5</v>
      </c>
      <c r="F387" s="11" t="s">
        <v>5</v>
      </c>
      <c r="G387" s="11" t="s">
        <v>5</v>
      </c>
      <c r="H387" s="9" t="s">
        <v>118</v>
      </c>
      <c r="I387" s="9" t="s">
        <v>131</v>
      </c>
      <c r="J387" s="9" t="s">
        <v>6</v>
      </c>
      <c r="K387" s="10" t="s">
        <v>6</v>
      </c>
      <c r="L387" s="10" t="s">
        <v>6</v>
      </c>
    </row>
    <row r="388" spans="1:13" x14ac:dyDescent="0.3">
      <c r="A388" s="12"/>
      <c r="B388" s="34"/>
      <c r="C388" s="35"/>
      <c r="D388" s="15">
        <v>2020</v>
      </c>
      <c r="E388" s="16">
        <v>2021</v>
      </c>
      <c r="F388" s="16">
        <v>2022</v>
      </c>
      <c r="G388" s="16">
        <v>2023</v>
      </c>
      <c r="H388" s="14">
        <v>2024</v>
      </c>
      <c r="I388" s="14">
        <v>2024</v>
      </c>
      <c r="J388" s="14">
        <v>2025</v>
      </c>
      <c r="K388" s="15">
        <v>2026</v>
      </c>
      <c r="L388" s="15">
        <v>2027</v>
      </c>
    </row>
    <row r="389" spans="1:13" x14ac:dyDescent="0.3">
      <c r="A389" s="30"/>
      <c r="B389" s="32" t="s">
        <v>87</v>
      </c>
      <c r="C389" s="33"/>
      <c r="D389" s="43"/>
      <c r="E389" s="43"/>
      <c r="F389" s="43"/>
      <c r="G389" s="43"/>
      <c r="H389" s="43"/>
      <c r="I389" s="43"/>
      <c r="J389" s="43"/>
      <c r="K389" s="43"/>
      <c r="L389" s="43"/>
    </row>
    <row r="390" spans="1:13" x14ac:dyDescent="0.3">
      <c r="A390" s="75">
        <v>41</v>
      </c>
      <c r="B390" s="75" t="s">
        <v>91</v>
      </c>
      <c r="C390" s="77"/>
      <c r="D390" s="87">
        <f t="shared" ref="D390:H390" si="129">D396+D408+D409</f>
        <v>1422602</v>
      </c>
      <c r="E390" s="87">
        <f t="shared" si="129"/>
        <v>1447345</v>
      </c>
      <c r="F390" s="87">
        <f>F396+F408+F409</f>
        <v>1791531</v>
      </c>
      <c r="G390" s="87">
        <f>G396+G408+G409</f>
        <v>2135539</v>
      </c>
      <c r="H390" s="46">
        <f t="shared" si="129"/>
        <v>1645000</v>
      </c>
      <c r="I390" s="46">
        <f>I396+I408+I409</f>
        <v>2005668</v>
      </c>
      <c r="J390" s="46">
        <f>J396+J408+J409</f>
        <v>1764912</v>
      </c>
      <c r="K390" s="46">
        <f>K396+K408+K409</f>
        <v>1764912</v>
      </c>
      <c r="L390" s="46">
        <f>L396+L408+L409</f>
        <v>1764912</v>
      </c>
    </row>
    <row r="391" spans="1:13" x14ac:dyDescent="0.3">
      <c r="A391" s="31">
        <v>111</v>
      </c>
      <c r="B391" s="76" t="s">
        <v>92</v>
      </c>
      <c r="C391" s="76" t="s">
        <v>94</v>
      </c>
      <c r="D391" s="39"/>
      <c r="E391" s="39"/>
      <c r="F391" s="39"/>
      <c r="G391" s="39"/>
      <c r="H391" s="39">
        <v>1584000</v>
      </c>
      <c r="I391" s="39">
        <v>1584000</v>
      </c>
      <c r="J391" s="39">
        <v>1700495</v>
      </c>
      <c r="K391" s="39">
        <v>1700495</v>
      </c>
      <c r="L391" s="39">
        <v>1700495</v>
      </c>
    </row>
    <row r="392" spans="1:13" x14ac:dyDescent="0.3">
      <c r="A392" s="31">
        <v>41</v>
      </c>
      <c r="B392" s="31"/>
      <c r="C392" s="31" t="s">
        <v>24</v>
      </c>
      <c r="D392" s="39"/>
      <c r="E392" s="39"/>
      <c r="F392" s="39"/>
      <c r="G392" s="39"/>
      <c r="H392" s="39">
        <v>31000</v>
      </c>
      <c r="I392" s="39">
        <v>31000</v>
      </c>
      <c r="J392" s="39">
        <v>34417</v>
      </c>
      <c r="K392" s="39">
        <v>34417</v>
      </c>
      <c r="L392" s="39">
        <v>34417</v>
      </c>
    </row>
    <row r="393" spans="1:13" x14ac:dyDescent="0.3">
      <c r="A393" s="31">
        <v>41</v>
      </c>
      <c r="B393" s="31"/>
      <c r="C393" s="31" t="s">
        <v>150</v>
      </c>
      <c r="D393" s="39"/>
      <c r="E393" s="39"/>
      <c r="F393" s="39"/>
      <c r="G393" s="39"/>
      <c r="H393" s="39">
        <v>30000</v>
      </c>
      <c r="I393" s="39">
        <v>30000</v>
      </c>
      <c r="J393" s="39">
        <v>30000</v>
      </c>
      <c r="K393" s="39">
        <v>30000</v>
      </c>
      <c r="L393" s="39">
        <v>30000</v>
      </c>
    </row>
    <row r="394" spans="1:13" x14ac:dyDescent="0.3">
      <c r="A394" s="31">
        <v>111</v>
      </c>
      <c r="B394" s="31">
        <v>610</v>
      </c>
      <c r="C394" s="31" t="s">
        <v>20</v>
      </c>
      <c r="D394" s="39">
        <v>832152</v>
      </c>
      <c r="E394" s="39">
        <v>874852</v>
      </c>
      <c r="F394" s="39">
        <v>899180</v>
      </c>
      <c r="G394" s="39">
        <v>1054407</v>
      </c>
      <c r="H394" s="39">
        <v>949850</v>
      </c>
      <c r="I394" s="39">
        <v>1124850</v>
      </c>
      <c r="J394" s="39">
        <v>1030550</v>
      </c>
      <c r="K394" s="39">
        <v>1030550</v>
      </c>
      <c r="L394" s="39">
        <v>1030550</v>
      </c>
    </row>
    <row r="395" spans="1:13" x14ac:dyDescent="0.3">
      <c r="A395" s="31">
        <v>111</v>
      </c>
      <c r="B395" s="31">
        <v>620</v>
      </c>
      <c r="C395" s="31" t="s">
        <v>21</v>
      </c>
      <c r="D395" s="39">
        <v>280143</v>
      </c>
      <c r="E395" s="39">
        <v>303991</v>
      </c>
      <c r="F395" s="39">
        <v>316467</v>
      </c>
      <c r="G395" s="39">
        <v>391380</v>
      </c>
      <c r="H395" s="39">
        <v>331980</v>
      </c>
      <c r="I395" s="39">
        <v>394725</v>
      </c>
      <c r="J395" s="39">
        <v>370482</v>
      </c>
      <c r="K395" s="39">
        <v>370482</v>
      </c>
      <c r="L395" s="39">
        <v>370482</v>
      </c>
    </row>
    <row r="396" spans="1:13" x14ac:dyDescent="0.3">
      <c r="A396" s="31"/>
      <c r="B396" s="41"/>
      <c r="C396" s="41" t="s">
        <v>22</v>
      </c>
      <c r="D396" s="84">
        <f>SUM(D394:D395)</f>
        <v>1112295</v>
      </c>
      <c r="E396" s="84">
        <f t="shared" ref="E396:H396" si="130">SUM(E394:E395)</f>
        <v>1178843</v>
      </c>
      <c r="F396" s="84">
        <f>SUM(F394:F395)</f>
        <v>1215647</v>
      </c>
      <c r="G396" s="84">
        <f>SUM(G394:G395)</f>
        <v>1445787</v>
      </c>
      <c r="H396" s="84">
        <f t="shared" si="130"/>
        <v>1281830</v>
      </c>
      <c r="I396" s="84">
        <f t="shared" ref="I396" si="131">SUM(I394:I395)</f>
        <v>1519575</v>
      </c>
      <c r="J396" s="84">
        <f>SUM(J394:J395)</f>
        <v>1401032</v>
      </c>
      <c r="K396" s="84">
        <f>SUM(K394:K395)</f>
        <v>1401032</v>
      </c>
      <c r="L396" s="84">
        <f>SUM(L394:L395)</f>
        <v>1401032</v>
      </c>
    </row>
    <row r="397" spans="1:13" x14ac:dyDescent="0.3">
      <c r="A397" s="31">
        <v>41</v>
      </c>
      <c r="B397" s="31">
        <v>630</v>
      </c>
      <c r="C397" s="31" t="s">
        <v>25</v>
      </c>
      <c r="D397" s="39">
        <v>20852</v>
      </c>
      <c r="E397" s="39">
        <v>41518</v>
      </c>
      <c r="F397" s="39"/>
      <c r="G397" s="39">
        <v>104413</v>
      </c>
      <c r="H397" s="39">
        <v>61000</v>
      </c>
      <c r="I397" s="39">
        <v>61000</v>
      </c>
      <c r="J397" s="39">
        <v>64417</v>
      </c>
      <c r="K397" s="39">
        <v>64417</v>
      </c>
      <c r="L397" s="39">
        <v>64417</v>
      </c>
    </row>
    <row r="398" spans="1:13" x14ac:dyDescent="0.3">
      <c r="A398" s="31">
        <v>111</v>
      </c>
      <c r="B398" s="31">
        <v>630</v>
      </c>
      <c r="C398" s="31" t="s">
        <v>25</v>
      </c>
      <c r="D398" s="39">
        <v>219587</v>
      </c>
      <c r="E398" s="39">
        <v>161564</v>
      </c>
      <c r="F398" s="39">
        <v>380113</v>
      </c>
      <c r="G398" s="39">
        <v>259522</v>
      </c>
      <c r="H398" s="39">
        <v>292170</v>
      </c>
      <c r="I398" s="39">
        <v>292170</v>
      </c>
      <c r="J398" s="39">
        <v>293463</v>
      </c>
      <c r="K398" s="39">
        <v>293463</v>
      </c>
      <c r="L398" s="39">
        <v>293463</v>
      </c>
    </row>
    <row r="399" spans="1:13" x14ac:dyDescent="0.3">
      <c r="A399" s="31">
        <v>131</v>
      </c>
      <c r="B399" s="31">
        <v>630</v>
      </c>
      <c r="C399" s="31" t="s">
        <v>25</v>
      </c>
      <c r="D399" s="39">
        <v>18886</v>
      </c>
      <c r="E399" s="39">
        <v>12179</v>
      </c>
      <c r="F399" s="39">
        <v>68161</v>
      </c>
      <c r="G399" s="39">
        <v>109883</v>
      </c>
      <c r="H399" s="39"/>
      <c r="I399" s="39">
        <v>122418</v>
      </c>
      <c r="J399" s="39"/>
      <c r="K399" s="39"/>
      <c r="L399" s="39"/>
      <c r="M399" s="82"/>
    </row>
    <row r="400" spans="1:13" x14ac:dyDescent="0.3">
      <c r="A400" s="31" t="s">
        <v>139</v>
      </c>
      <c r="B400" s="31"/>
      <c r="C400" s="31"/>
      <c r="D400" s="39"/>
      <c r="E400" s="39"/>
      <c r="F400" s="39"/>
      <c r="G400" s="39">
        <v>47364</v>
      </c>
      <c r="H400" s="39"/>
      <c r="I400" s="39"/>
      <c r="J400" s="39"/>
      <c r="K400" s="39"/>
      <c r="L400" s="39"/>
    </row>
    <row r="401" spans="1:12" x14ac:dyDescent="0.3">
      <c r="A401" s="57" t="s">
        <v>90</v>
      </c>
      <c r="B401" s="31">
        <v>630</v>
      </c>
      <c r="C401" s="31" t="s">
        <v>25</v>
      </c>
      <c r="D401" s="39">
        <v>47084</v>
      </c>
      <c r="E401" s="39">
        <v>4139</v>
      </c>
      <c r="F401" s="39"/>
      <c r="G401" s="39">
        <v>17109</v>
      </c>
      <c r="H401" s="39"/>
      <c r="I401" s="39"/>
      <c r="J401" s="39"/>
      <c r="K401" s="39"/>
      <c r="L401" s="39"/>
    </row>
    <row r="402" spans="1:12" x14ac:dyDescent="0.3">
      <c r="A402" s="57" t="s">
        <v>111</v>
      </c>
      <c r="B402" s="31">
        <v>630</v>
      </c>
      <c r="C402" s="31" t="s">
        <v>25</v>
      </c>
      <c r="D402" s="39"/>
      <c r="E402" s="39">
        <v>38063</v>
      </c>
      <c r="F402" s="39"/>
      <c r="G402" s="39">
        <v>25071</v>
      </c>
      <c r="H402" s="39"/>
      <c r="I402" s="39"/>
      <c r="J402" s="39"/>
      <c r="K402" s="39"/>
      <c r="L402" s="39"/>
    </row>
    <row r="403" spans="1:12" x14ac:dyDescent="0.3">
      <c r="A403" s="57" t="s">
        <v>112</v>
      </c>
      <c r="B403" s="31">
        <v>630</v>
      </c>
      <c r="C403" s="31" t="s">
        <v>25</v>
      </c>
      <c r="D403" s="39"/>
      <c r="E403" s="39"/>
      <c r="F403" s="39">
        <v>19584</v>
      </c>
      <c r="G403" s="39">
        <v>73837</v>
      </c>
      <c r="H403" s="39"/>
      <c r="I403" s="39"/>
      <c r="J403" s="39"/>
      <c r="K403" s="39"/>
      <c r="L403" s="39"/>
    </row>
    <row r="404" spans="1:12" x14ac:dyDescent="0.3">
      <c r="A404" s="57" t="s">
        <v>113</v>
      </c>
      <c r="B404" s="31">
        <v>630</v>
      </c>
      <c r="C404" s="31" t="s">
        <v>25</v>
      </c>
      <c r="D404" s="39"/>
      <c r="E404" s="39"/>
      <c r="F404" s="39"/>
      <c r="G404" s="39">
        <v>15355</v>
      </c>
      <c r="H404" s="39"/>
      <c r="I404" s="39"/>
      <c r="J404" s="39"/>
      <c r="K404" s="39"/>
      <c r="L404" s="39"/>
    </row>
    <row r="405" spans="1:12" x14ac:dyDescent="0.3">
      <c r="A405" s="57" t="s">
        <v>114</v>
      </c>
      <c r="B405" s="31">
        <v>630</v>
      </c>
      <c r="C405" s="31" t="s">
        <v>25</v>
      </c>
      <c r="D405" s="39"/>
      <c r="E405" s="39"/>
      <c r="F405" s="39">
        <v>95614</v>
      </c>
      <c r="G405" s="39">
        <v>802</v>
      </c>
      <c r="H405" s="39"/>
      <c r="I405" s="39"/>
      <c r="J405" s="39"/>
      <c r="K405" s="39"/>
      <c r="L405" s="39"/>
    </row>
    <row r="406" spans="1:12" x14ac:dyDescent="0.3">
      <c r="A406" s="57" t="s">
        <v>13</v>
      </c>
      <c r="B406" s="31">
        <v>630</v>
      </c>
      <c r="C406" s="6"/>
      <c r="D406" s="39"/>
      <c r="E406" s="39"/>
      <c r="F406" s="39"/>
      <c r="G406" s="39">
        <v>6670</v>
      </c>
      <c r="H406" s="39"/>
      <c r="I406" s="39"/>
      <c r="J406" s="39"/>
      <c r="K406" s="39"/>
      <c r="L406" s="39"/>
    </row>
    <row r="407" spans="1:12" x14ac:dyDescent="0.3">
      <c r="A407" s="57" t="s">
        <v>120</v>
      </c>
      <c r="B407" s="31">
        <v>630</v>
      </c>
      <c r="C407" s="31" t="s">
        <v>25</v>
      </c>
      <c r="D407" s="39"/>
      <c r="E407" s="39"/>
      <c r="F407" s="39"/>
      <c r="G407" s="39">
        <v>19560</v>
      </c>
      <c r="H407" s="39"/>
      <c r="I407" s="39">
        <v>505</v>
      </c>
      <c r="J407" s="39"/>
      <c r="K407" s="39"/>
      <c r="L407" s="39"/>
    </row>
    <row r="408" spans="1:12" x14ac:dyDescent="0.3">
      <c r="A408" s="31"/>
      <c r="B408" s="95">
        <v>630</v>
      </c>
      <c r="C408" s="95" t="s">
        <v>117</v>
      </c>
      <c r="D408" s="96">
        <f>SUM(D397:D402)</f>
        <v>306409</v>
      </c>
      <c r="E408" s="96">
        <f>SUM(E397:E402)</f>
        <v>257463</v>
      </c>
      <c r="F408" s="96">
        <f>SUM(F397:F407)</f>
        <v>563472</v>
      </c>
      <c r="G408" s="96">
        <f>SUM(G397:G407)</f>
        <v>679586</v>
      </c>
      <c r="H408" s="96">
        <f t="shared" ref="H408" si="132">SUM(H397:H402)</f>
        <v>353170</v>
      </c>
      <c r="I408" s="96">
        <f>SUM(I397:I407)</f>
        <v>476093</v>
      </c>
      <c r="J408" s="96">
        <f t="shared" ref="J408" si="133">SUM(J397:J402)</f>
        <v>357880</v>
      </c>
      <c r="K408" s="96">
        <f t="shared" ref="K408:L408" si="134">SUM(K397:K402)</f>
        <v>357880</v>
      </c>
      <c r="L408" s="96">
        <f t="shared" si="134"/>
        <v>357880</v>
      </c>
    </row>
    <row r="409" spans="1:12" x14ac:dyDescent="0.3">
      <c r="A409" s="31">
        <v>111</v>
      </c>
      <c r="B409" s="95">
        <v>640</v>
      </c>
      <c r="C409" s="95" t="s">
        <v>26</v>
      </c>
      <c r="D409" s="96">
        <v>3898</v>
      </c>
      <c r="E409" s="96">
        <v>11039</v>
      </c>
      <c r="F409" s="96">
        <v>12412</v>
      </c>
      <c r="G409" s="96">
        <v>10166</v>
      </c>
      <c r="H409" s="96">
        <v>10000</v>
      </c>
      <c r="I409" s="96">
        <v>10000</v>
      </c>
      <c r="J409" s="96">
        <v>6000</v>
      </c>
      <c r="K409" s="96">
        <v>6000</v>
      </c>
      <c r="L409" s="96">
        <v>6000</v>
      </c>
    </row>
    <row r="411" spans="1:12" x14ac:dyDescent="0.3">
      <c r="A411" s="7" t="s">
        <v>3</v>
      </c>
      <c r="B411" s="32"/>
      <c r="C411" s="33" t="s">
        <v>95</v>
      </c>
      <c r="D411" s="10" t="s">
        <v>5</v>
      </c>
      <c r="E411" s="11" t="s">
        <v>5</v>
      </c>
      <c r="F411" s="11" t="s">
        <v>5</v>
      </c>
      <c r="G411" s="11" t="s">
        <v>5</v>
      </c>
      <c r="H411" s="9" t="s">
        <v>118</v>
      </c>
      <c r="I411" s="9" t="s">
        <v>131</v>
      </c>
      <c r="J411" s="10" t="s">
        <v>6</v>
      </c>
      <c r="K411" s="10" t="s">
        <v>6</v>
      </c>
      <c r="L411" s="10" t="s">
        <v>6</v>
      </c>
    </row>
    <row r="412" spans="1:12" x14ac:dyDescent="0.3">
      <c r="A412" s="78"/>
      <c r="B412" s="34"/>
      <c r="C412" s="35"/>
      <c r="D412" s="15">
        <v>2020</v>
      </c>
      <c r="E412" s="16">
        <v>2021</v>
      </c>
      <c r="F412" s="16">
        <v>2022</v>
      </c>
      <c r="G412" s="16">
        <v>2023</v>
      </c>
      <c r="H412" s="14">
        <v>2024</v>
      </c>
      <c r="I412" s="14">
        <v>2024</v>
      </c>
      <c r="J412" s="15">
        <v>2025</v>
      </c>
      <c r="K412" s="15">
        <v>2026</v>
      </c>
      <c r="L412" s="15">
        <v>2027</v>
      </c>
    </row>
    <row r="413" spans="1:12" x14ac:dyDescent="0.3">
      <c r="A413" s="21">
        <v>41</v>
      </c>
      <c r="B413" s="18">
        <v>713004</v>
      </c>
      <c r="C413" s="18" t="s">
        <v>96</v>
      </c>
      <c r="D413" s="39">
        <v>11135</v>
      </c>
      <c r="E413" s="39">
        <v>11636</v>
      </c>
      <c r="F413" s="39">
        <v>8896</v>
      </c>
      <c r="G413" s="39">
        <v>35040</v>
      </c>
      <c r="H413" s="38">
        <v>0</v>
      </c>
      <c r="I413" s="38"/>
      <c r="J413" s="38">
        <v>0</v>
      </c>
      <c r="K413" s="38">
        <v>0</v>
      </c>
      <c r="L413" s="38">
        <v>0</v>
      </c>
    </row>
    <row r="414" spans="1:12" x14ac:dyDescent="0.3">
      <c r="A414" s="21">
        <v>41</v>
      </c>
      <c r="B414" s="18">
        <v>713005</v>
      </c>
      <c r="C414" s="18" t="s">
        <v>97</v>
      </c>
      <c r="D414" s="31"/>
      <c r="E414" s="31"/>
      <c r="F414" s="31">
        <v>403766</v>
      </c>
      <c r="G414" s="39">
        <v>12008</v>
      </c>
      <c r="H414" s="38">
        <v>0</v>
      </c>
      <c r="I414" s="38"/>
      <c r="J414" s="38">
        <v>0</v>
      </c>
      <c r="K414" s="38">
        <v>0</v>
      </c>
      <c r="L414" s="38">
        <v>0</v>
      </c>
    </row>
    <row r="415" spans="1:12" x14ac:dyDescent="0.3">
      <c r="A415" s="22"/>
      <c r="B415" s="79"/>
      <c r="C415" s="23" t="s">
        <v>98</v>
      </c>
      <c r="D415" s="83">
        <f t="shared" ref="D415:E415" si="135">SUM(D413:D414)</f>
        <v>11135</v>
      </c>
      <c r="E415" s="83">
        <f t="shared" si="135"/>
        <v>11636</v>
      </c>
      <c r="F415" s="83">
        <f>SUM(F413:F414)</f>
        <v>412662</v>
      </c>
      <c r="G415" s="83">
        <f>SUM(G413:G414)</f>
        <v>47048</v>
      </c>
      <c r="H415" s="98">
        <f t="shared" ref="H415:L415" si="136">SUM(H413:H414)</f>
        <v>0</v>
      </c>
      <c r="I415" s="98">
        <f>SUM(I413:I414)</f>
        <v>0</v>
      </c>
      <c r="J415" s="98">
        <f t="shared" si="136"/>
        <v>0</v>
      </c>
      <c r="K415" s="98">
        <f t="shared" si="136"/>
        <v>0</v>
      </c>
      <c r="L415" s="98">
        <f t="shared" si="136"/>
        <v>0</v>
      </c>
    </row>
    <row r="418" spans="1:12" x14ac:dyDescent="0.3">
      <c r="A418" s="7" t="s">
        <v>3</v>
      </c>
      <c r="B418" s="32"/>
      <c r="C418" s="81" t="s">
        <v>99</v>
      </c>
      <c r="D418" s="10" t="s">
        <v>5</v>
      </c>
      <c r="E418" s="11" t="s">
        <v>5</v>
      </c>
      <c r="F418" s="11" t="s">
        <v>5</v>
      </c>
      <c r="G418" s="11" t="s">
        <v>5</v>
      </c>
      <c r="H418" s="9" t="s">
        <v>118</v>
      </c>
      <c r="I418" s="9" t="s">
        <v>131</v>
      </c>
      <c r="J418" s="10" t="s">
        <v>6</v>
      </c>
      <c r="K418" s="10" t="s">
        <v>6</v>
      </c>
      <c r="L418" s="10" t="s">
        <v>6</v>
      </c>
    </row>
    <row r="419" spans="1:12" x14ac:dyDescent="0.3">
      <c r="A419" s="78"/>
      <c r="B419" s="34"/>
      <c r="C419" s="35"/>
      <c r="D419" s="15">
        <v>2020</v>
      </c>
      <c r="E419" s="16">
        <v>2021</v>
      </c>
      <c r="F419" s="16">
        <v>2022</v>
      </c>
      <c r="G419" s="16">
        <v>2023</v>
      </c>
      <c r="H419" s="14">
        <v>2024</v>
      </c>
      <c r="I419" s="14">
        <v>2024</v>
      </c>
      <c r="J419" s="15">
        <v>2025</v>
      </c>
      <c r="K419" s="15">
        <v>2026</v>
      </c>
      <c r="L419" s="15">
        <v>2027</v>
      </c>
    </row>
    <row r="420" spans="1:12" x14ac:dyDescent="0.3">
      <c r="A420" s="21">
        <v>41</v>
      </c>
      <c r="B420" s="18">
        <v>600</v>
      </c>
      <c r="C420" s="18" t="s">
        <v>100</v>
      </c>
      <c r="D420" s="40">
        <f t="shared" ref="D420:I420" si="137">D369</f>
        <v>1307292</v>
      </c>
      <c r="E420" s="40">
        <f t="shared" si="137"/>
        <v>1429799</v>
      </c>
      <c r="F420" s="40">
        <f t="shared" si="137"/>
        <v>1586355</v>
      </c>
      <c r="G420" s="40">
        <f t="shared" si="137"/>
        <v>1805900</v>
      </c>
      <c r="H420" s="40">
        <f t="shared" si="137"/>
        <v>1791000</v>
      </c>
      <c r="I420" s="40">
        <f t="shared" si="137"/>
        <v>1919042</v>
      </c>
      <c r="J420" s="40">
        <f t="shared" ref="J420:K420" si="138">J369</f>
        <v>1918070</v>
      </c>
      <c r="K420" s="40">
        <f t="shared" si="138"/>
        <v>1918070</v>
      </c>
      <c r="L420" s="40">
        <f t="shared" ref="L420" si="139">L369</f>
        <v>1918070</v>
      </c>
    </row>
    <row r="421" spans="1:12" x14ac:dyDescent="0.3">
      <c r="A421" s="21">
        <v>41</v>
      </c>
      <c r="B421" s="18">
        <v>600</v>
      </c>
      <c r="C421" s="18" t="s">
        <v>101</v>
      </c>
      <c r="D421" s="40">
        <f>D390</f>
        <v>1422602</v>
      </c>
      <c r="E421" s="40">
        <f t="shared" ref="E421:I421" si="140">E390</f>
        <v>1447345</v>
      </c>
      <c r="F421" s="40">
        <f t="shared" si="140"/>
        <v>1791531</v>
      </c>
      <c r="G421" s="40">
        <f t="shared" si="140"/>
        <v>2135539</v>
      </c>
      <c r="H421" s="40">
        <f t="shared" si="140"/>
        <v>1645000</v>
      </c>
      <c r="I421" s="40">
        <f t="shared" si="140"/>
        <v>2005668</v>
      </c>
      <c r="J421" s="40">
        <f t="shared" ref="J421:K421" si="141">J390</f>
        <v>1764912</v>
      </c>
      <c r="K421" s="40">
        <f t="shared" si="141"/>
        <v>1764912</v>
      </c>
      <c r="L421" s="40">
        <f t="shared" ref="L421" si="142">L390</f>
        <v>1764912</v>
      </c>
    </row>
    <row r="422" spans="1:12" x14ac:dyDescent="0.3">
      <c r="A422" s="22"/>
      <c r="B422" s="79"/>
      <c r="C422" s="23"/>
      <c r="D422" s="83">
        <f>SUM(D420:D421)</f>
        <v>2729894</v>
      </c>
      <c r="E422" s="83">
        <f t="shared" ref="E422" si="143">SUM(E420:E421)</f>
        <v>2877144</v>
      </c>
      <c r="F422" s="83">
        <f>SUM(F420:F421)</f>
        <v>3377886</v>
      </c>
      <c r="G422" s="83">
        <f>SUM(G420:G421)</f>
        <v>3941439</v>
      </c>
      <c r="H422" s="83">
        <f t="shared" ref="H422:J422" si="144">SUM(H420:H421)</f>
        <v>3436000</v>
      </c>
      <c r="I422" s="83">
        <f t="shared" si="144"/>
        <v>3924710</v>
      </c>
      <c r="J422" s="83">
        <f t="shared" si="144"/>
        <v>3682982</v>
      </c>
      <c r="K422" s="83">
        <f t="shared" ref="K422:L422" si="145">SUM(K420:K421)</f>
        <v>3682982</v>
      </c>
      <c r="L422" s="83">
        <f t="shared" si="145"/>
        <v>3682982</v>
      </c>
    </row>
    <row r="424" spans="1:12" x14ac:dyDescent="0.3">
      <c r="F424" s="6" t="s">
        <v>2</v>
      </c>
      <c r="G424" s="6" t="s">
        <v>2</v>
      </c>
      <c r="H424" s="6" t="s">
        <v>2</v>
      </c>
      <c r="I424" s="6" t="s">
        <v>2</v>
      </c>
      <c r="J424" s="6" t="s">
        <v>2</v>
      </c>
      <c r="K424" s="6" t="s">
        <v>2</v>
      </c>
      <c r="L424" s="6" t="s">
        <v>2</v>
      </c>
    </row>
    <row r="425" spans="1:12" x14ac:dyDescent="0.3">
      <c r="C425" s="90"/>
      <c r="D425" s="10" t="s">
        <v>5</v>
      </c>
      <c r="E425" s="11" t="s">
        <v>5</v>
      </c>
      <c r="F425" s="11" t="s">
        <v>5</v>
      </c>
      <c r="G425" s="11" t="s">
        <v>5</v>
      </c>
      <c r="H425" s="9" t="s">
        <v>118</v>
      </c>
      <c r="I425" s="9" t="s">
        <v>131</v>
      </c>
      <c r="J425" s="10" t="s">
        <v>6</v>
      </c>
      <c r="K425" s="10" t="s">
        <v>6</v>
      </c>
      <c r="L425" s="10" t="s">
        <v>6</v>
      </c>
    </row>
    <row r="426" spans="1:12" x14ac:dyDescent="0.3">
      <c r="C426" s="91"/>
      <c r="D426" s="15">
        <v>2020</v>
      </c>
      <c r="E426" s="16">
        <v>2021</v>
      </c>
      <c r="F426" s="16">
        <v>2022</v>
      </c>
      <c r="G426" s="16">
        <v>2023</v>
      </c>
      <c r="H426" s="14">
        <v>2024</v>
      </c>
      <c r="I426" s="14">
        <v>2024</v>
      </c>
      <c r="J426" s="15">
        <v>2025</v>
      </c>
      <c r="K426" s="15">
        <v>2026</v>
      </c>
      <c r="L426" s="15">
        <v>2027</v>
      </c>
    </row>
    <row r="427" spans="1:12" x14ac:dyDescent="0.3">
      <c r="C427" s="31" t="s">
        <v>102</v>
      </c>
      <c r="D427" s="40">
        <f>D359</f>
        <v>2739033</v>
      </c>
      <c r="E427" s="40">
        <f>E359</f>
        <v>3022274</v>
      </c>
      <c r="F427" s="40">
        <f>F359</f>
        <v>3399526</v>
      </c>
      <c r="G427" s="40">
        <f>G359</f>
        <v>4145739</v>
      </c>
      <c r="H427" s="40">
        <f t="shared" ref="H427:L427" si="146">H359</f>
        <v>4383216</v>
      </c>
      <c r="I427" s="40">
        <f t="shared" si="146"/>
        <v>4605042</v>
      </c>
      <c r="J427" s="40">
        <f t="shared" si="146"/>
        <v>4738443</v>
      </c>
      <c r="K427" s="40">
        <f t="shared" si="146"/>
        <v>4738443</v>
      </c>
      <c r="L427" s="40">
        <f t="shared" si="146"/>
        <v>4738443</v>
      </c>
    </row>
    <row r="428" spans="1:12" x14ac:dyDescent="0.3">
      <c r="C428" s="31" t="s">
        <v>103</v>
      </c>
      <c r="D428" s="31">
        <v>0</v>
      </c>
      <c r="E428" s="40">
        <v>0</v>
      </c>
      <c r="F428" s="40">
        <v>0</v>
      </c>
      <c r="G428" s="40"/>
      <c r="H428" s="38">
        <v>0</v>
      </c>
      <c r="I428" s="38">
        <v>0</v>
      </c>
      <c r="J428" s="38">
        <v>0</v>
      </c>
      <c r="K428" s="38">
        <v>0</v>
      </c>
      <c r="L428" s="38">
        <v>0</v>
      </c>
    </row>
    <row r="429" spans="1:12" x14ac:dyDescent="0.3">
      <c r="C429" s="44" t="s">
        <v>104</v>
      </c>
      <c r="D429" s="92">
        <f>SUM(D427:D428)</f>
        <v>2739033</v>
      </c>
      <c r="E429" s="92">
        <f>SUM(E427:E428)</f>
        <v>3022274</v>
      </c>
      <c r="F429" s="92">
        <f>SUM(F427:F428)</f>
        <v>3399526</v>
      </c>
      <c r="G429" s="92">
        <f>SUM(G427:G428)</f>
        <v>4145739</v>
      </c>
      <c r="H429" s="92">
        <f t="shared" ref="H429:L429" si="147">SUM(H427:H428)</f>
        <v>4383216</v>
      </c>
      <c r="I429" s="92">
        <f t="shared" si="147"/>
        <v>4605042</v>
      </c>
      <c r="J429" s="92">
        <f t="shared" si="147"/>
        <v>4738443</v>
      </c>
      <c r="K429" s="92">
        <f t="shared" si="147"/>
        <v>4738443</v>
      </c>
      <c r="L429" s="92">
        <f t="shared" si="147"/>
        <v>4738443</v>
      </c>
    </row>
    <row r="430" spans="1:12" x14ac:dyDescent="0.3">
      <c r="C430" s="31" t="s">
        <v>105</v>
      </c>
      <c r="D430" s="40">
        <f>D422</f>
        <v>2729894</v>
      </c>
      <c r="E430" s="40">
        <f>E422</f>
        <v>2877144</v>
      </c>
      <c r="F430" s="40">
        <f>F422</f>
        <v>3377886</v>
      </c>
      <c r="G430" s="40">
        <f>G422</f>
        <v>3941439</v>
      </c>
      <c r="H430" s="40">
        <f t="shared" ref="H430:L430" si="148">H422</f>
        <v>3436000</v>
      </c>
      <c r="I430" s="40">
        <f t="shared" si="148"/>
        <v>3924710</v>
      </c>
      <c r="J430" s="40">
        <f t="shared" si="148"/>
        <v>3682982</v>
      </c>
      <c r="K430" s="40">
        <f t="shared" si="148"/>
        <v>3682982</v>
      </c>
      <c r="L430" s="40">
        <f t="shared" si="148"/>
        <v>3682982</v>
      </c>
    </row>
    <row r="431" spans="1:12" x14ac:dyDescent="0.3">
      <c r="C431" s="31" t="s">
        <v>106</v>
      </c>
      <c r="D431" s="40">
        <f>D415</f>
        <v>11135</v>
      </c>
      <c r="E431" s="31">
        <v>11636</v>
      </c>
      <c r="F431" s="40">
        <f>F415</f>
        <v>412662</v>
      </c>
      <c r="G431" s="40">
        <f>G415</f>
        <v>47048</v>
      </c>
      <c r="H431" s="31">
        <f t="shared" ref="H431:L431" si="149">H415</f>
        <v>0</v>
      </c>
      <c r="I431" s="31">
        <f t="shared" si="149"/>
        <v>0</v>
      </c>
      <c r="J431" s="31">
        <f t="shared" si="149"/>
        <v>0</v>
      </c>
      <c r="K431" s="31">
        <f t="shared" si="149"/>
        <v>0</v>
      </c>
      <c r="L431" s="31">
        <f t="shared" si="149"/>
        <v>0</v>
      </c>
    </row>
    <row r="432" spans="1:12" x14ac:dyDescent="0.3">
      <c r="C432" s="31" t="s">
        <v>107</v>
      </c>
      <c r="D432" s="40">
        <f>SUM(D430:D431)</f>
        <v>2741029</v>
      </c>
      <c r="E432" s="40">
        <f>SUM(E430:E431)</f>
        <v>2888780</v>
      </c>
      <c r="F432" s="40">
        <f>SUM(F430:F431)</f>
        <v>3790548</v>
      </c>
      <c r="G432" s="40">
        <f>SUM(G430:G431)</f>
        <v>3988487</v>
      </c>
      <c r="H432" s="40">
        <f t="shared" ref="H432:L432" si="150">SUM(H430:H431)</f>
        <v>3436000</v>
      </c>
      <c r="I432" s="40">
        <f t="shared" si="150"/>
        <v>3924710</v>
      </c>
      <c r="J432" s="40">
        <f t="shared" si="150"/>
        <v>3682982</v>
      </c>
      <c r="K432" s="40">
        <f t="shared" si="150"/>
        <v>3682982</v>
      </c>
      <c r="L432" s="40">
        <f t="shared" si="150"/>
        <v>3682982</v>
      </c>
    </row>
    <row r="433" spans="3:12" x14ac:dyDescent="0.3">
      <c r="C433" s="44" t="s">
        <v>108</v>
      </c>
      <c r="D433" s="92">
        <f>D429+D432</f>
        <v>5480062</v>
      </c>
      <c r="E433" s="92">
        <f>E429+E432</f>
        <v>5911054</v>
      </c>
      <c r="F433" s="92">
        <f>F429+F432</f>
        <v>7190074</v>
      </c>
      <c r="G433" s="92">
        <f>G429+G432</f>
        <v>8134226</v>
      </c>
      <c r="H433" s="92">
        <f t="shared" ref="H433:L433" si="151">H429+H432</f>
        <v>7819216</v>
      </c>
      <c r="I433" s="92">
        <f t="shared" si="151"/>
        <v>8529752</v>
      </c>
      <c r="J433" s="92">
        <f t="shared" si="151"/>
        <v>8421425</v>
      </c>
      <c r="K433" s="92">
        <f t="shared" si="151"/>
        <v>8421425</v>
      </c>
      <c r="L433" s="92">
        <f t="shared" si="151"/>
        <v>8421425</v>
      </c>
    </row>
  </sheetData>
  <pageMargins left="0.7" right="0.7" top="0.75" bottom="0.75" header="0.3" footer="0.3"/>
  <pageSetup paperSize="9" scale="90" fitToHeight="0" orientation="landscape" verticalDpi="360" r:id="rId1"/>
  <headerFooter>
    <oddFooter>&amp;CStrana &amp;P</oddFooter>
  </headerFooter>
  <rowBreaks count="1" manualBreakCount="1">
    <brk id="310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0788-75D8-4C7F-AD64-7739A9C31F98}">
  <dimension ref="A1:L50"/>
  <sheetViews>
    <sheetView workbookViewId="0">
      <selection activeCell="T19" sqref="T19"/>
    </sheetView>
  </sheetViews>
  <sheetFormatPr defaultRowHeight="14.4" x14ac:dyDescent="0.3"/>
  <cols>
    <col min="1" max="1" width="2.88671875" customWidth="1"/>
    <col min="2" max="2" width="7" customWidth="1"/>
    <col min="3" max="3" width="24" customWidth="1"/>
    <col min="4" max="4" width="10.5546875" hidden="1" customWidth="1"/>
    <col min="5" max="5" width="13" hidden="1" customWidth="1"/>
    <col min="6" max="6" width="14.33203125" customWidth="1"/>
    <col min="7" max="7" width="12.33203125" customWidth="1"/>
    <col min="8" max="8" width="14.6640625" customWidth="1"/>
    <col min="9" max="9" width="12.88671875" customWidth="1"/>
    <col min="10" max="10" width="12.109375" customWidth="1"/>
    <col min="11" max="11" width="11.6640625" customWidth="1"/>
    <col min="12" max="12" width="13.88671875" customWidth="1"/>
  </cols>
  <sheetData>
    <row r="1" spans="1:12" ht="18" x14ac:dyDescent="0.35">
      <c r="B1" s="113" t="s">
        <v>143</v>
      </c>
      <c r="C1" s="113"/>
      <c r="D1" s="113"/>
      <c r="E1" s="113"/>
      <c r="F1" s="113"/>
      <c r="G1" s="113"/>
    </row>
    <row r="3" spans="1:12" x14ac:dyDescent="0.3">
      <c r="A3" s="4" t="s">
        <v>140</v>
      </c>
      <c r="B3" s="5"/>
      <c r="C3" s="4"/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2</v>
      </c>
      <c r="L3" s="6" t="s">
        <v>2</v>
      </c>
    </row>
    <row r="4" spans="1:12" x14ac:dyDescent="0.3">
      <c r="A4" s="7" t="s">
        <v>3</v>
      </c>
      <c r="B4" s="8" t="s">
        <v>4</v>
      </c>
      <c r="C4" s="8"/>
      <c r="D4" s="10" t="s">
        <v>5</v>
      </c>
      <c r="E4" s="11" t="s">
        <v>5</v>
      </c>
      <c r="F4" s="11" t="s">
        <v>5</v>
      </c>
      <c r="G4" s="11" t="s">
        <v>5</v>
      </c>
      <c r="H4" s="9" t="s">
        <v>118</v>
      </c>
      <c r="I4" s="9" t="s">
        <v>131</v>
      </c>
      <c r="J4" s="10" t="s">
        <v>6</v>
      </c>
      <c r="K4" s="10" t="s">
        <v>6</v>
      </c>
      <c r="L4" s="10" t="s">
        <v>6</v>
      </c>
    </row>
    <row r="5" spans="1:12" x14ac:dyDescent="0.3">
      <c r="A5" s="12"/>
      <c r="B5" s="13"/>
      <c r="C5" s="13"/>
      <c r="D5" s="15">
        <v>2020</v>
      </c>
      <c r="E5" s="16">
        <v>2021</v>
      </c>
      <c r="F5" s="16">
        <v>2022</v>
      </c>
      <c r="G5" s="16">
        <v>2023</v>
      </c>
      <c r="H5" s="14">
        <v>2024</v>
      </c>
      <c r="I5" s="14">
        <v>2024</v>
      </c>
      <c r="J5" s="15">
        <v>2025</v>
      </c>
      <c r="K5" s="15">
        <v>2026</v>
      </c>
      <c r="L5" s="15">
        <v>2027</v>
      </c>
    </row>
    <row r="6" spans="1:12" x14ac:dyDescent="0.3">
      <c r="A6" s="17">
        <v>41</v>
      </c>
      <c r="B6" s="18">
        <v>223002</v>
      </c>
      <c r="C6" s="18" t="s">
        <v>7</v>
      </c>
      <c r="D6" s="19">
        <v>5792</v>
      </c>
      <c r="E6" s="20"/>
      <c r="F6" s="20"/>
      <c r="G6" s="20"/>
      <c r="H6" s="106"/>
      <c r="I6" s="106"/>
      <c r="J6" s="106"/>
      <c r="K6" s="106"/>
      <c r="L6" s="106"/>
    </row>
    <row r="7" spans="1:12" x14ac:dyDescent="0.3">
      <c r="A7" s="21" t="s">
        <v>9</v>
      </c>
      <c r="B7" s="21">
        <v>223003</v>
      </c>
      <c r="C7" s="18" t="s">
        <v>10</v>
      </c>
      <c r="D7" s="19"/>
      <c r="E7" s="20"/>
      <c r="F7" s="20"/>
      <c r="G7" s="20"/>
      <c r="H7" s="106"/>
      <c r="I7" s="106"/>
      <c r="J7" s="106"/>
      <c r="K7" s="106"/>
      <c r="L7" s="106"/>
    </row>
    <row r="8" spans="1:12" x14ac:dyDescent="0.3">
      <c r="A8" s="21">
        <v>41</v>
      </c>
      <c r="B8" s="21">
        <v>223003</v>
      </c>
      <c r="C8" s="18" t="s">
        <v>11</v>
      </c>
      <c r="D8" s="19"/>
      <c r="E8" s="20"/>
      <c r="F8" s="20"/>
      <c r="G8" s="20"/>
      <c r="H8" s="106"/>
      <c r="I8" s="106"/>
      <c r="J8" s="106"/>
      <c r="K8" s="106"/>
      <c r="L8" s="106"/>
    </row>
    <row r="9" spans="1:12" x14ac:dyDescent="0.3">
      <c r="A9" s="21">
        <v>41</v>
      </c>
      <c r="B9" s="18">
        <v>292012</v>
      </c>
      <c r="C9" s="18" t="s">
        <v>12</v>
      </c>
      <c r="D9" s="19">
        <v>642</v>
      </c>
      <c r="E9" s="20"/>
      <c r="F9" s="20"/>
      <c r="G9" s="20"/>
      <c r="H9" s="106"/>
      <c r="I9" s="106"/>
      <c r="J9" s="106"/>
      <c r="K9" s="106"/>
      <c r="L9" s="106"/>
    </row>
    <row r="10" spans="1:12" x14ac:dyDescent="0.3">
      <c r="A10" s="21">
        <v>111</v>
      </c>
      <c r="B10" s="18">
        <v>312001</v>
      </c>
      <c r="C10" s="18" t="s">
        <v>15</v>
      </c>
      <c r="D10" s="19">
        <v>15754</v>
      </c>
      <c r="E10" s="20"/>
      <c r="F10" s="20"/>
      <c r="G10" s="20"/>
      <c r="H10" s="106"/>
      <c r="I10" s="106"/>
      <c r="J10" s="106"/>
      <c r="K10" s="106"/>
      <c r="L10" s="106"/>
    </row>
    <row r="11" spans="1:12" x14ac:dyDescent="0.3">
      <c r="A11" s="22"/>
      <c r="B11" s="23"/>
      <c r="C11" s="23" t="s">
        <v>16</v>
      </c>
      <c r="D11" s="24">
        <f t="shared" ref="D11" si="0">SUM(D6:D10)</f>
        <v>22188</v>
      </c>
      <c r="E11" s="24"/>
      <c r="F11" s="24"/>
      <c r="G11" s="24"/>
      <c r="H11" s="24"/>
      <c r="I11" s="24"/>
      <c r="J11" s="24"/>
      <c r="K11" s="24"/>
      <c r="L11" s="24"/>
    </row>
    <row r="13" spans="1:12" x14ac:dyDescent="0.3">
      <c r="A13" s="108"/>
      <c r="B13" s="109"/>
      <c r="C13" s="108"/>
      <c r="D13" s="110"/>
      <c r="E13" s="110"/>
      <c r="F13" s="110"/>
      <c r="G13" s="110"/>
      <c r="H13" s="110"/>
      <c r="I13" s="110"/>
      <c r="J13" s="110"/>
      <c r="K13" s="110"/>
      <c r="L13" s="110"/>
    </row>
    <row r="14" spans="1:12" x14ac:dyDescent="0.3">
      <c r="A14" s="2"/>
      <c r="B14" s="25"/>
      <c r="C14" s="25"/>
      <c r="D14" s="26"/>
      <c r="E14" s="26"/>
      <c r="F14" s="26"/>
      <c r="G14" s="26"/>
      <c r="H14" s="26"/>
      <c r="I14" s="26"/>
      <c r="J14" s="26"/>
      <c r="K14" s="26"/>
      <c r="L14" s="26"/>
    </row>
    <row r="15" spans="1:12" x14ac:dyDescent="0.3">
      <c r="A15" s="2"/>
      <c r="B15" s="25"/>
      <c r="C15" s="25"/>
      <c r="D15" s="26"/>
      <c r="E15" s="26"/>
      <c r="F15" s="26"/>
      <c r="G15" s="26"/>
      <c r="H15" s="26"/>
      <c r="I15" s="26"/>
      <c r="J15" s="26"/>
      <c r="K15" s="26"/>
      <c r="L15" s="26"/>
    </row>
    <row r="16" spans="1:12" x14ac:dyDescent="0.3">
      <c r="A16" s="7" t="s">
        <v>3</v>
      </c>
      <c r="B16" s="32" t="s">
        <v>18</v>
      </c>
      <c r="C16" s="33"/>
      <c r="D16" s="10" t="s">
        <v>5</v>
      </c>
      <c r="E16" s="11" t="s">
        <v>5</v>
      </c>
      <c r="F16" s="11" t="s">
        <v>5</v>
      </c>
      <c r="G16" s="11" t="s">
        <v>5</v>
      </c>
      <c r="H16" s="9" t="s">
        <v>118</v>
      </c>
      <c r="I16" s="9" t="s">
        <v>131</v>
      </c>
      <c r="J16" s="10" t="s">
        <v>6</v>
      </c>
      <c r="K16" s="10" t="s">
        <v>6</v>
      </c>
      <c r="L16" s="10" t="s">
        <v>6</v>
      </c>
    </row>
    <row r="17" spans="1:12" x14ac:dyDescent="0.3">
      <c r="A17" s="12"/>
      <c r="B17" s="34"/>
      <c r="C17" s="35"/>
      <c r="D17" s="15">
        <v>2020</v>
      </c>
      <c r="E17" s="16">
        <v>2021</v>
      </c>
      <c r="F17" s="16">
        <v>2022</v>
      </c>
      <c r="G17" s="16">
        <v>2023</v>
      </c>
      <c r="H17" s="14">
        <v>2024</v>
      </c>
      <c r="I17" s="14">
        <v>2024</v>
      </c>
      <c r="J17" s="15">
        <v>2025</v>
      </c>
      <c r="K17" s="15">
        <v>2026</v>
      </c>
      <c r="L17" s="15">
        <v>2027</v>
      </c>
    </row>
    <row r="18" spans="1:12" x14ac:dyDescent="0.3">
      <c r="A18" s="30"/>
      <c r="B18" s="111" t="s">
        <v>142</v>
      </c>
      <c r="C18" s="112"/>
      <c r="D18" s="47">
        <f t="shared" ref="D18" si="1">D19+D34</f>
        <v>538188</v>
      </c>
      <c r="E18" s="47"/>
      <c r="F18" s="47"/>
      <c r="G18" s="47"/>
      <c r="H18" s="47"/>
      <c r="I18" s="47"/>
      <c r="J18" s="47"/>
      <c r="K18" s="47"/>
      <c r="L18" s="47"/>
    </row>
    <row r="19" spans="1:12" x14ac:dyDescent="0.3">
      <c r="A19" s="44">
        <v>41</v>
      </c>
      <c r="B19" s="45" t="s">
        <v>141</v>
      </c>
      <c r="C19" s="45"/>
      <c r="D19" s="46">
        <f>D24+D27+D28</f>
        <v>306767</v>
      </c>
      <c r="E19" s="46"/>
      <c r="F19" s="46"/>
      <c r="G19" s="46"/>
      <c r="H19" s="46"/>
      <c r="I19" s="46"/>
      <c r="J19" s="46"/>
      <c r="K19" s="46"/>
      <c r="L19" s="46"/>
    </row>
    <row r="20" spans="1:12" x14ac:dyDescent="0.3">
      <c r="A20" s="31"/>
      <c r="B20" s="31" t="s">
        <v>30</v>
      </c>
      <c r="C20" s="31" t="s">
        <v>23</v>
      </c>
      <c r="D20" s="39"/>
      <c r="E20" s="39"/>
      <c r="F20" s="39"/>
      <c r="G20" s="39"/>
      <c r="H20" s="39"/>
      <c r="I20" s="39"/>
      <c r="J20" s="39"/>
      <c r="K20" s="39"/>
      <c r="L20" s="39"/>
    </row>
    <row r="21" spans="1:12" x14ac:dyDescent="0.3">
      <c r="A21" s="31"/>
      <c r="B21" s="31"/>
      <c r="C21" s="31" t="s">
        <v>24</v>
      </c>
      <c r="D21" s="39"/>
      <c r="E21" s="39"/>
      <c r="F21" s="39"/>
      <c r="G21" s="39"/>
      <c r="H21" s="39"/>
      <c r="I21" s="39"/>
      <c r="J21" s="39"/>
      <c r="K21" s="39"/>
      <c r="L21" s="39"/>
    </row>
    <row r="22" spans="1:12" x14ac:dyDescent="0.3">
      <c r="A22" s="31">
        <v>41</v>
      </c>
      <c r="B22" s="31">
        <v>610</v>
      </c>
      <c r="C22" s="31" t="s">
        <v>20</v>
      </c>
      <c r="D22" s="39">
        <v>188777</v>
      </c>
      <c r="E22" s="39"/>
      <c r="F22" s="39"/>
      <c r="G22" s="39"/>
      <c r="H22" s="39"/>
      <c r="I22" s="39"/>
      <c r="J22" s="39"/>
      <c r="K22" s="39"/>
      <c r="L22" s="39"/>
    </row>
    <row r="23" spans="1:12" x14ac:dyDescent="0.3">
      <c r="A23" s="31">
        <v>41</v>
      </c>
      <c r="B23" s="31">
        <v>620</v>
      </c>
      <c r="C23" s="31" t="s">
        <v>21</v>
      </c>
      <c r="D23" s="39">
        <v>61267</v>
      </c>
      <c r="E23" s="39"/>
      <c r="F23" s="39"/>
      <c r="G23" s="39"/>
      <c r="H23" s="39"/>
      <c r="I23" s="39"/>
      <c r="J23" s="39"/>
      <c r="K23" s="39"/>
      <c r="L23" s="39"/>
    </row>
    <row r="24" spans="1:12" x14ac:dyDescent="0.3">
      <c r="A24" s="31"/>
      <c r="B24" s="41"/>
      <c r="C24" s="41" t="s">
        <v>128</v>
      </c>
      <c r="D24" s="84">
        <f>SUM(D22:D23)</f>
        <v>250044</v>
      </c>
      <c r="E24" s="84"/>
      <c r="F24" s="84"/>
      <c r="G24" s="84"/>
      <c r="H24" s="84"/>
      <c r="I24" s="84"/>
      <c r="J24" s="84"/>
      <c r="K24" s="84"/>
      <c r="L24" s="84"/>
    </row>
    <row r="25" spans="1:12" x14ac:dyDescent="0.3">
      <c r="A25" s="31">
        <v>41</v>
      </c>
      <c r="B25" s="31">
        <v>630</v>
      </c>
      <c r="C25" s="31" t="s">
        <v>25</v>
      </c>
      <c r="D25" s="39">
        <v>55813</v>
      </c>
      <c r="E25" s="39"/>
      <c r="F25" s="39"/>
      <c r="G25" s="39"/>
      <c r="H25" s="39"/>
      <c r="I25" s="39"/>
      <c r="J25" s="39"/>
      <c r="K25" s="39"/>
      <c r="L25" s="39"/>
    </row>
    <row r="26" spans="1:12" x14ac:dyDescent="0.3">
      <c r="A26" s="31">
        <v>41</v>
      </c>
      <c r="B26" s="31">
        <v>630</v>
      </c>
      <c r="C26" s="31" t="s">
        <v>125</v>
      </c>
      <c r="D26" s="39"/>
      <c r="E26" s="39"/>
      <c r="F26" s="39"/>
      <c r="G26" s="39"/>
      <c r="H26" s="39"/>
      <c r="I26" s="39"/>
      <c r="J26" s="39"/>
      <c r="K26" s="39"/>
      <c r="L26" s="39"/>
    </row>
    <row r="27" spans="1:12" x14ac:dyDescent="0.3">
      <c r="A27" s="31"/>
      <c r="B27" s="31">
        <v>630</v>
      </c>
      <c r="C27" s="31" t="s">
        <v>110</v>
      </c>
      <c r="D27" s="46">
        <f>SUM(D25:D26)</f>
        <v>55813</v>
      </c>
      <c r="E27" s="46"/>
      <c r="F27" s="46"/>
      <c r="G27" s="46"/>
      <c r="H27" s="46"/>
      <c r="I27" s="46"/>
      <c r="J27" s="46"/>
      <c r="K27" s="46"/>
      <c r="L27" s="46"/>
    </row>
    <row r="28" spans="1:12" x14ac:dyDescent="0.3">
      <c r="A28" s="31">
        <v>41</v>
      </c>
      <c r="B28" s="31">
        <v>640</v>
      </c>
      <c r="C28" s="31" t="s">
        <v>26</v>
      </c>
      <c r="D28" s="39">
        <v>910</v>
      </c>
      <c r="E28" s="39"/>
      <c r="F28" s="39"/>
      <c r="G28" s="39"/>
      <c r="H28" s="39"/>
      <c r="I28" s="39"/>
      <c r="J28" s="39"/>
      <c r="K28" s="39"/>
      <c r="L28" s="39"/>
    </row>
    <row r="29" spans="1:12" x14ac:dyDescent="0.3">
      <c r="A29" s="2"/>
      <c r="B29" s="25"/>
      <c r="C29" s="25"/>
      <c r="D29" s="26"/>
      <c r="E29" s="26"/>
      <c r="F29" s="26"/>
      <c r="G29" s="26"/>
    </row>
    <row r="30" spans="1:12" x14ac:dyDescent="0.3">
      <c r="A30" s="27"/>
      <c r="B30" s="28"/>
      <c r="C30" s="28" t="s">
        <v>17</v>
      </c>
      <c r="D30" s="29"/>
      <c r="E30" s="29"/>
      <c r="F30" s="29"/>
      <c r="G30" s="29"/>
      <c r="H30" s="27"/>
      <c r="I30" s="27"/>
      <c r="J30" s="27"/>
      <c r="K30" s="27"/>
      <c r="L30" s="27"/>
    </row>
    <row r="32" spans="1:12" x14ac:dyDescent="0.3">
      <c r="A32" s="7" t="s">
        <v>3</v>
      </c>
      <c r="B32" s="32" t="s">
        <v>18</v>
      </c>
      <c r="C32" s="33"/>
      <c r="D32" s="10" t="s">
        <v>5</v>
      </c>
      <c r="E32" s="11" t="s">
        <v>5</v>
      </c>
      <c r="F32" s="11" t="s">
        <v>5</v>
      </c>
      <c r="G32" s="11" t="s">
        <v>5</v>
      </c>
      <c r="H32" s="9" t="s">
        <v>118</v>
      </c>
      <c r="I32" s="9" t="s">
        <v>131</v>
      </c>
      <c r="J32" s="10" t="s">
        <v>6</v>
      </c>
      <c r="K32" s="10" t="s">
        <v>6</v>
      </c>
      <c r="L32" s="10" t="s">
        <v>6</v>
      </c>
    </row>
    <row r="33" spans="1:12" x14ac:dyDescent="0.3">
      <c r="A33" s="12"/>
      <c r="B33" s="34"/>
      <c r="C33" s="35"/>
      <c r="D33" s="15">
        <v>2020</v>
      </c>
      <c r="E33" s="16">
        <v>2021</v>
      </c>
      <c r="F33" s="16">
        <v>2022</v>
      </c>
      <c r="G33" s="16">
        <v>2023</v>
      </c>
      <c r="H33" s="14">
        <v>2024</v>
      </c>
      <c r="I33" s="14">
        <v>2024</v>
      </c>
      <c r="J33" s="15">
        <v>2025</v>
      </c>
      <c r="K33" s="15">
        <v>2026</v>
      </c>
      <c r="L33" s="15">
        <v>2027</v>
      </c>
    </row>
    <row r="34" spans="1:12" x14ac:dyDescent="0.3">
      <c r="A34" s="30"/>
      <c r="B34" s="36" t="s">
        <v>134</v>
      </c>
      <c r="C34" s="37"/>
      <c r="D34" s="43">
        <f t="shared" ref="D34" si="2">D35+D53</f>
        <v>231421</v>
      </c>
      <c r="E34" s="100"/>
      <c r="F34" s="100"/>
      <c r="G34" s="100"/>
      <c r="H34" s="100"/>
      <c r="I34" s="100"/>
      <c r="J34" s="100"/>
      <c r="K34" s="100"/>
      <c r="L34" s="100"/>
    </row>
    <row r="35" spans="1:12" x14ac:dyDescent="0.3">
      <c r="A35" s="44">
        <v>41</v>
      </c>
      <c r="B35" s="45" t="s">
        <v>19</v>
      </c>
      <c r="C35" s="45"/>
      <c r="D35" s="46">
        <f>D40+D44+D45</f>
        <v>231421</v>
      </c>
      <c r="E35" s="46"/>
      <c r="F35" s="46"/>
      <c r="G35" s="46"/>
      <c r="H35" s="46"/>
      <c r="I35" s="46"/>
      <c r="J35" s="46"/>
      <c r="K35" s="46"/>
      <c r="L35" s="46"/>
    </row>
    <row r="36" spans="1:12" x14ac:dyDescent="0.3">
      <c r="A36" s="31"/>
      <c r="B36" s="31" t="s">
        <v>30</v>
      </c>
      <c r="C36" s="31" t="s">
        <v>23</v>
      </c>
      <c r="D36" s="39"/>
      <c r="E36" s="39"/>
      <c r="F36" s="39"/>
      <c r="G36" s="39"/>
      <c r="H36" s="39"/>
      <c r="I36" s="39"/>
      <c r="J36" s="39"/>
      <c r="K36" s="39"/>
      <c r="L36" s="39"/>
    </row>
    <row r="37" spans="1:12" x14ac:dyDescent="0.3">
      <c r="A37" s="31"/>
      <c r="B37" s="31"/>
      <c r="C37" s="31" t="s">
        <v>24</v>
      </c>
      <c r="D37" s="39"/>
      <c r="E37" s="39"/>
      <c r="F37" s="39"/>
      <c r="G37" s="39"/>
      <c r="H37" s="39"/>
      <c r="I37" s="39"/>
      <c r="J37" s="39"/>
      <c r="K37" s="39"/>
      <c r="L37" s="39"/>
    </row>
    <row r="38" spans="1:12" x14ac:dyDescent="0.3">
      <c r="A38" s="31">
        <v>41</v>
      </c>
      <c r="B38" s="31">
        <v>610</v>
      </c>
      <c r="C38" s="31" t="s">
        <v>20</v>
      </c>
      <c r="D38" s="39">
        <v>132421</v>
      </c>
      <c r="E38" s="39"/>
      <c r="F38" s="39"/>
      <c r="G38" s="39"/>
      <c r="H38" s="39"/>
      <c r="I38" s="39"/>
      <c r="J38" s="39"/>
      <c r="K38" s="39"/>
      <c r="L38" s="39"/>
    </row>
    <row r="39" spans="1:12" x14ac:dyDescent="0.3">
      <c r="A39" s="31">
        <v>41</v>
      </c>
      <c r="B39" s="31">
        <v>620</v>
      </c>
      <c r="C39" s="31" t="s">
        <v>21</v>
      </c>
      <c r="D39" s="39">
        <v>44284</v>
      </c>
      <c r="E39" s="39"/>
      <c r="F39" s="39"/>
      <c r="G39" s="39"/>
      <c r="H39" s="39"/>
      <c r="I39" s="39"/>
      <c r="J39" s="39"/>
      <c r="K39" s="39"/>
      <c r="L39" s="39"/>
    </row>
    <row r="40" spans="1:12" x14ac:dyDescent="0.3">
      <c r="A40" s="31"/>
      <c r="B40" s="48"/>
      <c r="C40" s="48" t="s">
        <v>22</v>
      </c>
      <c r="D40" s="93">
        <f>SUM(D38:D39)</f>
        <v>176705</v>
      </c>
      <c r="E40" s="93"/>
      <c r="F40" s="93"/>
      <c r="G40" s="93"/>
      <c r="H40" s="93"/>
      <c r="I40" s="93"/>
      <c r="J40" s="93"/>
      <c r="K40" s="93"/>
      <c r="L40" s="93"/>
    </row>
    <row r="41" spans="1:12" x14ac:dyDescent="0.3">
      <c r="A41" s="31">
        <v>41</v>
      </c>
      <c r="B41" s="31">
        <v>630</v>
      </c>
      <c r="C41" s="31" t="s">
        <v>124</v>
      </c>
      <c r="D41" s="39">
        <v>54536</v>
      </c>
      <c r="E41" s="39"/>
      <c r="F41" s="39"/>
      <c r="G41" s="39"/>
      <c r="H41" s="39"/>
      <c r="I41" s="39"/>
      <c r="J41" s="39"/>
      <c r="K41" s="39"/>
      <c r="L41" s="39"/>
    </row>
    <row r="42" spans="1:12" x14ac:dyDescent="0.3">
      <c r="A42" s="31">
        <v>41</v>
      </c>
      <c r="B42" s="31">
        <v>630</v>
      </c>
      <c r="C42" s="31" t="s">
        <v>25</v>
      </c>
      <c r="D42" s="39"/>
      <c r="E42" s="39"/>
      <c r="F42" s="39"/>
      <c r="G42" s="39"/>
      <c r="H42" s="39"/>
      <c r="I42" s="39"/>
      <c r="J42" s="39"/>
      <c r="K42" s="39"/>
      <c r="L42" s="39"/>
    </row>
    <row r="43" spans="1:12" x14ac:dyDescent="0.3">
      <c r="A43" s="31" t="s">
        <v>109</v>
      </c>
      <c r="B43" s="31"/>
      <c r="C43" s="31"/>
      <c r="D43" s="39"/>
      <c r="E43" s="39"/>
      <c r="F43" s="39"/>
      <c r="G43" s="39"/>
      <c r="H43" s="39"/>
      <c r="I43" s="39"/>
      <c r="J43" s="39"/>
      <c r="K43" s="39"/>
      <c r="L43" s="39"/>
    </row>
    <row r="44" spans="1:12" x14ac:dyDescent="0.3">
      <c r="A44" s="31"/>
      <c r="B44" s="44">
        <v>630</v>
      </c>
      <c r="C44" s="44" t="s">
        <v>115</v>
      </c>
      <c r="D44" s="46">
        <f>SUM(D41:D43)</f>
        <v>54536</v>
      </c>
      <c r="E44" s="46"/>
      <c r="F44" s="46"/>
      <c r="G44" s="46"/>
      <c r="H44" s="46"/>
      <c r="I44" s="46"/>
      <c r="J44" s="46"/>
      <c r="K44" s="46"/>
      <c r="L44" s="46"/>
    </row>
    <row r="45" spans="1:12" x14ac:dyDescent="0.3">
      <c r="A45" s="44">
        <v>41</v>
      </c>
      <c r="B45" s="44">
        <v>640</v>
      </c>
      <c r="C45" s="44" t="s">
        <v>26</v>
      </c>
      <c r="D45" s="46">
        <v>180</v>
      </c>
      <c r="E45" s="46"/>
      <c r="F45" s="46"/>
      <c r="G45" s="46"/>
      <c r="H45" s="46"/>
      <c r="I45" s="46"/>
      <c r="J45" s="46"/>
      <c r="K45" s="46"/>
      <c r="L45" s="46"/>
    </row>
    <row r="47" spans="1:12" x14ac:dyDescent="0.3">
      <c r="C47" s="41" t="s">
        <v>32</v>
      </c>
      <c r="D47" s="41"/>
      <c r="E47" s="41"/>
      <c r="F47" s="41"/>
      <c r="G47" s="41"/>
      <c r="H47" s="41"/>
      <c r="I47" s="41"/>
      <c r="J47" s="41"/>
      <c r="K47" s="41"/>
      <c r="L47" s="41"/>
    </row>
    <row r="48" spans="1:12" x14ac:dyDescent="0.3">
      <c r="C48" s="31" t="s">
        <v>135</v>
      </c>
      <c r="D48" s="40">
        <f>D13</f>
        <v>0</v>
      </c>
      <c r="E48" s="40">
        <f>E13</f>
        <v>0</v>
      </c>
      <c r="F48" s="40"/>
      <c r="G48" s="40"/>
      <c r="H48" s="40"/>
      <c r="I48" s="40"/>
      <c r="J48" s="40"/>
      <c r="K48" s="40"/>
      <c r="L48" s="40"/>
    </row>
    <row r="49" spans="3:12" x14ac:dyDescent="0.3">
      <c r="C49" s="31" t="s">
        <v>136</v>
      </c>
      <c r="D49" s="40">
        <f>D33</f>
        <v>2020</v>
      </c>
      <c r="E49" s="40"/>
      <c r="F49" s="40"/>
      <c r="G49" s="40"/>
      <c r="H49" s="40"/>
      <c r="I49" s="40"/>
      <c r="J49" s="40"/>
      <c r="K49" s="40"/>
      <c r="L49" s="40"/>
    </row>
    <row r="50" spans="3:12" x14ac:dyDescent="0.3">
      <c r="C50" s="48" t="s">
        <v>35</v>
      </c>
      <c r="D50" s="49">
        <f>SUM(D48:D49)</f>
        <v>2020</v>
      </c>
      <c r="E50" s="49"/>
      <c r="F50" s="49"/>
      <c r="G50" s="49"/>
      <c r="H50" s="49"/>
      <c r="I50" s="49"/>
      <c r="J50" s="49"/>
      <c r="K50" s="49"/>
      <c r="L50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Drahosova Daniela</dc:creator>
  <cp:lastModifiedBy>Zuzana Baligova</cp:lastModifiedBy>
  <cp:lastPrinted>2024-11-26T09:47:59Z</cp:lastPrinted>
  <dcterms:created xsi:type="dcterms:W3CDTF">2022-10-25T07:04:28Z</dcterms:created>
  <dcterms:modified xsi:type="dcterms:W3CDTF">2024-11-26T18:00:43Z</dcterms:modified>
</cp:coreProperties>
</file>